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Bezirkstag_2025\"/>
    </mc:Choice>
  </mc:AlternateContent>
  <bookViews>
    <workbookView xWindow="480" yWindow="108" windowWidth="14652" windowHeight="8772"/>
  </bookViews>
  <sheets>
    <sheet name="Ergebnisse" sheetId="9" r:id="rId1"/>
    <sheet name="Rangliste" sheetId="7" r:id="rId2"/>
  </sheets>
  <calcPr calcId="162913" calcMode="autoNoTable"/>
</workbook>
</file>

<file path=xl/calcChain.xml><?xml version="1.0" encoding="utf-8"?>
<calcChain xmlns="http://schemas.openxmlformats.org/spreadsheetml/2006/main">
  <c r="A1" i="7" l="1"/>
  <c r="G16" i="7" l="1"/>
  <c r="G15" i="7"/>
  <c r="G14" i="7"/>
  <c r="G13" i="7"/>
  <c r="G12" i="7"/>
  <c r="G11" i="7"/>
  <c r="G10" i="7"/>
  <c r="G9" i="7"/>
  <c r="G8" i="7"/>
  <c r="G7" i="7"/>
  <c r="K111" i="9"/>
  <c r="C111" i="9"/>
  <c r="K108" i="9"/>
  <c r="G108" i="9"/>
  <c r="K95" i="9"/>
  <c r="K92" i="9"/>
  <c r="G92" i="9"/>
  <c r="K79" i="9"/>
  <c r="K76" i="9"/>
  <c r="G76" i="9"/>
  <c r="K51" i="9"/>
  <c r="K48" i="9"/>
  <c r="G48" i="9"/>
  <c r="K35" i="9"/>
  <c r="K32" i="9"/>
  <c r="G32" i="9"/>
  <c r="K19" i="9"/>
  <c r="K16" i="9"/>
  <c r="G16" i="9"/>
  <c r="B114" i="9" l="1"/>
  <c r="Q113" i="9"/>
  <c r="U113" i="9" s="1"/>
  <c r="J113" i="9"/>
  <c r="F113" i="9"/>
  <c r="B113" i="9"/>
  <c r="I112" i="9"/>
  <c r="G114" i="9" s="1"/>
  <c r="G113" i="9" s="1"/>
  <c r="E112" i="9"/>
  <c r="C114" i="9" s="1"/>
  <c r="C113" i="9" s="1"/>
  <c r="B112" i="9"/>
  <c r="B111" i="9"/>
  <c r="Q110" i="9"/>
  <c r="N110" i="9"/>
  <c r="K110" i="9"/>
  <c r="F110" i="9"/>
  <c r="C110" i="9"/>
  <c r="B110" i="9"/>
  <c r="B109" i="9"/>
  <c r="K107" i="9"/>
  <c r="G107" i="9"/>
  <c r="B108" i="9"/>
  <c r="Q107" i="9"/>
  <c r="N107" i="9"/>
  <c r="J107" i="9"/>
  <c r="B107" i="9"/>
  <c r="B106" i="9"/>
  <c r="B98" i="9"/>
  <c r="Q97" i="9"/>
  <c r="U97" i="9" s="1"/>
  <c r="J97" i="9"/>
  <c r="F97" i="9"/>
  <c r="B97" i="9"/>
  <c r="I96" i="9"/>
  <c r="G98" i="9" s="1"/>
  <c r="G97" i="9" s="1"/>
  <c r="E96" i="9"/>
  <c r="B96" i="9"/>
  <c r="K94" i="9"/>
  <c r="B95" i="9"/>
  <c r="Q94" i="9"/>
  <c r="N94" i="9"/>
  <c r="F94" i="9"/>
  <c r="B94" i="9"/>
  <c r="E93" i="9"/>
  <c r="C95" i="9" s="1"/>
  <c r="C94" i="9" s="1"/>
  <c r="B93" i="9"/>
  <c r="G91" i="9"/>
  <c r="B92" i="9"/>
  <c r="Q91" i="9"/>
  <c r="N91" i="9"/>
  <c r="K91" i="9"/>
  <c r="J91" i="9"/>
  <c r="B91" i="9"/>
  <c r="B90" i="9"/>
  <c r="B82" i="9"/>
  <c r="Q81" i="9"/>
  <c r="U81" i="9" s="1"/>
  <c r="J81" i="9"/>
  <c r="F81" i="9"/>
  <c r="B81" i="9"/>
  <c r="I80" i="9"/>
  <c r="G82" i="9" s="1"/>
  <c r="G81" i="9" s="1"/>
  <c r="E80" i="9"/>
  <c r="C82" i="9" s="1"/>
  <c r="C81" i="9" s="1"/>
  <c r="B80" i="9"/>
  <c r="K78" i="9"/>
  <c r="B79" i="9"/>
  <c r="Q78" i="9"/>
  <c r="N78" i="9"/>
  <c r="F78" i="9"/>
  <c r="B78" i="9"/>
  <c r="E77" i="9"/>
  <c r="B77" i="9"/>
  <c r="K75" i="9"/>
  <c r="G75" i="9"/>
  <c r="B76" i="9"/>
  <c r="Q75" i="9"/>
  <c r="N75" i="9"/>
  <c r="J75" i="9"/>
  <c r="B75" i="9"/>
  <c r="B74" i="9"/>
  <c r="P81" i="9" l="1"/>
  <c r="R81" i="9"/>
  <c r="C79" i="9"/>
  <c r="C78" i="9" s="1"/>
  <c r="T78" i="9" s="1"/>
  <c r="C98" i="9"/>
  <c r="C97" i="9" s="1"/>
  <c r="T97" i="9" s="1"/>
  <c r="S91" i="9"/>
  <c r="U110" i="9"/>
  <c r="U107" i="9"/>
  <c r="S107" i="9"/>
  <c r="R97" i="9"/>
  <c r="P97" i="9"/>
  <c r="T94" i="9"/>
  <c r="T91" i="9"/>
  <c r="P75" i="9"/>
  <c r="T81" i="9"/>
  <c r="P78" i="9"/>
  <c r="R75" i="9"/>
  <c r="R78" i="9"/>
  <c r="Q84" i="9"/>
  <c r="U91" i="9"/>
  <c r="U94" i="9"/>
  <c r="P107" i="9"/>
  <c r="P110" i="9"/>
  <c r="P113" i="9"/>
  <c r="T75" i="9"/>
  <c r="R107" i="9"/>
  <c r="R110" i="9"/>
  <c r="Q116" i="9"/>
  <c r="U75" i="9"/>
  <c r="U78" i="9"/>
  <c r="P91" i="9"/>
  <c r="P94" i="9"/>
  <c r="R113" i="9"/>
  <c r="T107" i="9"/>
  <c r="T110" i="9"/>
  <c r="R91" i="9"/>
  <c r="R94" i="9"/>
  <c r="Q100" i="9"/>
  <c r="T113" i="9"/>
  <c r="I16" i="7"/>
  <c r="H16" i="7"/>
  <c r="B4" i="7"/>
  <c r="B3" i="7"/>
  <c r="S81" i="9" l="1"/>
  <c r="S78" i="9"/>
  <c r="S75" i="9"/>
  <c r="S97" i="9"/>
  <c r="S94" i="9"/>
  <c r="T100" i="9"/>
  <c r="U116" i="9"/>
  <c r="S110" i="9"/>
  <c r="S113" i="9"/>
  <c r="R100" i="9"/>
  <c r="S100" i="9" s="1"/>
  <c r="U84" i="9"/>
  <c r="T84" i="9"/>
  <c r="R116" i="9"/>
  <c r="S116" i="9" s="1"/>
  <c r="U100" i="9"/>
  <c r="R84" i="9"/>
  <c r="S84" i="9" s="1"/>
  <c r="T116" i="9"/>
  <c r="B54" i="9" l="1"/>
  <c r="Q53" i="9"/>
  <c r="J53" i="9"/>
  <c r="F53" i="9"/>
  <c r="B53" i="9"/>
  <c r="I52" i="9"/>
  <c r="E52" i="9"/>
  <c r="B52" i="9"/>
  <c r="K50" i="9"/>
  <c r="B51" i="9"/>
  <c r="Q50" i="9"/>
  <c r="N50" i="9"/>
  <c r="F50" i="9"/>
  <c r="B50" i="9"/>
  <c r="E49" i="9"/>
  <c r="B49" i="9"/>
  <c r="K47" i="9"/>
  <c r="G47" i="9"/>
  <c r="B48" i="9"/>
  <c r="Q47" i="9"/>
  <c r="N47" i="9"/>
  <c r="J47" i="9"/>
  <c r="B47" i="9"/>
  <c r="B46" i="9"/>
  <c r="B38" i="9"/>
  <c r="Q37" i="9"/>
  <c r="J37" i="9"/>
  <c r="F37" i="9"/>
  <c r="B37" i="9"/>
  <c r="I36" i="9"/>
  <c r="E36" i="9"/>
  <c r="B36" i="9"/>
  <c r="K34" i="9"/>
  <c r="B35" i="9"/>
  <c r="Q34" i="9"/>
  <c r="N34" i="9"/>
  <c r="F34" i="9"/>
  <c r="B34" i="9"/>
  <c r="E33" i="9"/>
  <c r="B33" i="9"/>
  <c r="K31" i="9"/>
  <c r="G31" i="9"/>
  <c r="B32" i="9"/>
  <c r="Q31" i="9"/>
  <c r="N31" i="9"/>
  <c r="J31" i="9"/>
  <c r="B31" i="9"/>
  <c r="B30" i="9"/>
  <c r="G38" i="9" l="1"/>
  <c r="G37" i="9" s="1"/>
  <c r="C38" i="9"/>
  <c r="C37" i="9" s="1"/>
  <c r="T37" i="9" s="1"/>
  <c r="C35" i="9"/>
  <c r="C34" i="9" s="1"/>
  <c r="T34" i="9" s="1"/>
  <c r="G54" i="9"/>
  <c r="G53" i="9" s="1"/>
  <c r="U50" i="9"/>
  <c r="C54" i="9"/>
  <c r="C53" i="9" s="1"/>
  <c r="T53" i="9" s="1"/>
  <c r="C51" i="9"/>
  <c r="C50" i="9" s="1"/>
  <c r="T50" i="9" s="1"/>
  <c r="E16" i="7"/>
  <c r="P47" i="9"/>
  <c r="R53" i="9"/>
  <c r="U53" i="9"/>
  <c r="R50" i="9"/>
  <c r="R47" i="9"/>
  <c r="P50" i="9"/>
  <c r="Q56" i="9"/>
  <c r="T47" i="9"/>
  <c r="U47" i="9"/>
  <c r="P53" i="9"/>
  <c r="P34" i="9"/>
  <c r="Q40" i="9"/>
  <c r="P31" i="9"/>
  <c r="T31" i="9"/>
  <c r="U31" i="9"/>
  <c r="U37" i="9"/>
  <c r="R31" i="9"/>
  <c r="U34" i="9"/>
  <c r="P37" i="9"/>
  <c r="R34" i="9"/>
  <c r="R37" i="9"/>
  <c r="Q21" i="9"/>
  <c r="Q18" i="9"/>
  <c r="Q15" i="9"/>
  <c r="J21" i="9"/>
  <c r="F21" i="9"/>
  <c r="I20" i="9"/>
  <c r="E20" i="9"/>
  <c r="K18" i="9"/>
  <c r="N18" i="9"/>
  <c r="F18" i="9"/>
  <c r="E17" i="9"/>
  <c r="K15" i="9"/>
  <c r="G15" i="9"/>
  <c r="N15" i="9"/>
  <c r="J15" i="9"/>
  <c r="B22" i="9"/>
  <c r="B19" i="9"/>
  <c r="B16" i="9"/>
  <c r="B21" i="9"/>
  <c r="B18" i="9"/>
  <c r="B15" i="9"/>
  <c r="B20" i="9"/>
  <c r="B17" i="9"/>
  <c r="B14" i="9"/>
  <c r="U21" i="9" l="1"/>
  <c r="G22" i="9"/>
  <c r="G21" i="9" s="1"/>
  <c r="C22" i="9"/>
  <c r="C21" i="9" s="1"/>
  <c r="T21" i="9" s="1"/>
  <c r="C19" i="9"/>
  <c r="C18" i="9" s="1"/>
  <c r="T18" i="9" s="1"/>
  <c r="S37" i="9"/>
  <c r="S34" i="9"/>
  <c r="S31" i="9"/>
  <c r="S53" i="9"/>
  <c r="S50" i="9"/>
  <c r="S47" i="9"/>
  <c r="F16" i="7"/>
  <c r="U56" i="9"/>
  <c r="R56" i="9"/>
  <c r="S56" i="9" s="1"/>
  <c r="T56" i="9"/>
  <c r="T40" i="9"/>
  <c r="R40" i="9"/>
  <c r="S40" i="9" s="1"/>
  <c r="U40" i="9"/>
  <c r="Q24" i="9"/>
  <c r="P15" i="9"/>
  <c r="R15" i="9"/>
  <c r="T15" i="9"/>
  <c r="U15" i="9"/>
  <c r="P18" i="9"/>
  <c r="P21" i="9"/>
  <c r="R21" i="9"/>
  <c r="R18" i="9"/>
  <c r="U18" i="9"/>
  <c r="S21" i="9" l="1"/>
  <c r="S18" i="9"/>
  <c r="S15" i="9"/>
  <c r="U24" i="9"/>
  <c r="R24" i="9"/>
  <c r="S24" i="9" s="1"/>
  <c r="T24" i="9"/>
</calcChain>
</file>

<file path=xl/sharedStrings.xml><?xml version="1.0" encoding="utf-8"?>
<sst xmlns="http://schemas.openxmlformats.org/spreadsheetml/2006/main" count="119" uniqueCount="30">
  <si>
    <t>HS</t>
  </si>
  <si>
    <t>MP</t>
  </si>
  <si>
    <t>Pkt.</t>
  </si>
  <si>
    <t>Auf.</t>
  </si>
  <si>
    <t>GD</t>
  </si>
  <si>
    <t>BED</t>
  </si>
  <si>
    <t>Rang</t>
  </si>
  <si>
    <t>l</t>
  </si>
  <si>
    <t>Aufn.</t>
  </si>
  <si>
    <t>Summe</t>
  </si>
  <si>
    <t>Vorrunde</t>
  </si>
  <si>
    <t>Spieler</t>
  </si>
  <si>
    <t>Datum:</t>
  </si>
  <si>
    <t>Distanz:</t>
  </si>
  <si>
    <t>Turnierort:</t>
  </si>
  <si>
    <t>Gruppe B</t>
  </si>
  <si>
    <t>Gruppe C</t>
  </si>
  <si>
    <t>Gruppe A</t>
  </si>
  <si>
    <t>A</t>
  </si>
  <si>
    <t>B</t>
  </si>
  <si>
    <t>C</t>
  </si>
  <si>
    <t>Endrunde</t>
  </si>
  <si>
    <t>Platz 1 - 3</t>
  </si>
  <si>
    <t>Platz 4 - 6</t>
  </si>
  <si>
    <t>Platz 7 - 9</t>
  </si>
  <si>
    <t>Verein</t>
  </si>
  <si>
    <t>Einzelmeisterschaft Klassik</t>
  </si>
  <si>
    <t>BC Musterort</t>
  </si>
  <si>
    <t>00.-00. Monat 2025</t>
  </si>
  <si>
    <t>000 Punkte / 00 Aufnahmen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</si>
</sst>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22"/>
      <color indexed="26"/>
      <name val="Wingdings"/>
      <charset val="2"/>
    </font>
    <font>
      <b/>
      <sz val="22"/>
      <color indexed="43"/>
      <name val="Wingdings"/>
      <charset val="2"/>
    </font>
    <font>
      <b/>
      <sz val="22"/>
      <color indexed="9"/>
      <name val="Wingdings"/>
      <charset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C88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medium">
        <color indexed="64"/>
      </right>
      <top/>
      <bottom/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8" xfId="0" applyFont="1" applyBorder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12" xfId="0" applyFont="1" applyBorder="1"/>
    <xf numFmtId="164" fontId="9" fillId="0" borderId="2" xfId="0" applyNumberFormat="1" applyFont="1" applyBorder="1"/>
    <xf numFmtId="0" fontId="8" fillId="0" borderId="3" xfId="0" applyFont="1" applyBorder="1"/>
    <xf numFmtId="0" fontId="9" fillId="0" borderId="13" xfId="0" applyFont="1" applyFill="1" applyBorder="1" applyAlignmen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Fill="1" applyBorder="1" applyAlignment="1">
      <alignment horizontal="centerContinuous"/>
    </xf>
    <xf numFmtId="0" fontId="9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9" fillId="0" borderId="13" xfId="0" applyFont="1" applyFill="1" applyBorder="1"/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9" fillId="0" borderId="6" xfId="0" applyFont="1" applyBorder="1"/>
    <xf numFmtId="0" fontId="9" fillId="0" borderId="14" xfId="0" applyFont="1" applyBorder="1"/>
    <xf numFmtId="0" fontId="9" fillId="0" borderId="6" xfId="0" applyFont="1" applyBorder="1" applyAlignment="1">
      <alignment horizontal="center"/>
    </xf>
    <xf numFmtId="164" fontId="9" fillId="0" borderId="6" xfId="0" applyNumberFormat="1" applyFont="1" applyBorder="1"/>
    <xf numFmtId="0" fontId="9" fillId="0" borderId="7" xfId="0" applyFont="1" applyBorder="1"/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6" fillId="0" borderId="0" xfId="0" applyFont="1" applyProtection="1"/>
    <xf numFmtId="0" fontId="16" fillId="0" borderId="0" xfId="0" applyFont="1"/>
    <xf numFmtId="0" fontId="12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10" xfId="0" applyFont="1" applyBorder="1"/>
    <xf numFmtId="0" fontId="3" fillId="0" borderId="10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9" fillId="10" borderId="4" xfId="0" applyFont="1" applyFill="1" applyBorder="1" applyAlignment="1" applyProtection="1">
      <alignment horizontal="center"/>
    </xf>
    <xf numFmtId="0" fontId="11" fillId="10" borderId="4" xfId="0" applyNumberFormat="1" applyFont="1" applyFill="1" applyBorder="1" applyAlignment="1" applyProtection="1">
      <alignment horizontal="center"/>
    </xf>
    <xf numFmtId="0" fontId="15" fillId="10" borderId="7" xfId="0" applyFont="1" applyFill="1" applyBorder="1" applyAlignment="1" applyProtection="1">
      <alignment horizontal="center"/>
    </xf>
    <xf numFmtId="0" fontId="15" fillId="10" borderId="4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11" fillId="9" borderId="4" xfId="0" applyNumberFormat="1" applyFont="1" applyFill="1" applyBorder="1" applyAlignment="1" applyProtection="1">
      <alignment horizontal="center"/>
    </xf>
    <xf numFmtId="0" fontId="15" fillId="9" borderId="7" xfId="0" applyFont="1" applyFill="1" applyBorder="1" applyAlignment="1" applyProtection="1">
      <alignment horizontal="center"/>
    </xf>
    <xf numFmtId="0" fontId="15" fillId="9" borderId="4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11" fillId="8" borderId="4" xfId="0" applyNumberFormat="1" applyFont="1" applyFill="1" applyBorder="1" applyAlignment="1" applyProtection="1">
      <alignment horizontal="center"/>
    </xf>
    <xf numFmtId="0" fontId="15" fillId="8" borderId="7" xfId="0" applyFont="1" applyFill="1" applyBorder="1" applyAlignment="1" applyProtection="1">
      <alignment horizontal="center"/>
    </xf>
    <xf numFmtId="0" fontId="15" fillId="8" borderId="4" xfId="0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20" xfId="1" applyFont="1" applyFill="1" applyBorder="1" applyAlignment="1" applyProtection="1">
      <alignment horizontal="left" vertical="center"/>
    </xf>
    <xf numFmtId="0" fontId="18" fillId="0" borderId="20" xfId="1" applyFont="1" applyFill="1" applyBorder="1" applyAlignment="1" applyProtection="1">
      <alignment horizontal="left"/>
    </xf>
    <xf numFmtId="0" fontId="9" fillId="0" borderId="0" xfId="0" applyFont="1" applyFill="1" applyProtection="1"/>
    <xf numFmtId="0" fontId="15" fillId="5" borderId="17" xfId="0" applyFont="1" applyFill="1" applyBorder="1" applyAlignment="1" applyProtection="1">
      <alignment horizontal="center"/>
    </xf>
    <xf numFmtId="0" fontId="15" fillId="4" borderId="17" xfId="0" applyFont="1" applyFill="1" applyBorder="1" applyAlignment="1" applyProtection="1">
      <alignment horizontal="center"/>
    </xf>
    <xf numFmtId="0" fontId="9" fillId="0" borderId="17" xfId="0" applyFont="1" applyBorder="1" applyProtection="1"/>
    <xf numFmtId="0" fontId="9" fillId="0" borderId="17" xfId="0" applyFont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15" fillId="6" borderId="17" xfId="0" applyFont="1" applyFill="1" applyBorder="1" applyAlignment="1" applyProtection="1">
      <alignment horizontal="center"/>
    </xf>
    <xf numFmtId="164" fontId="9" fillId="0" borderId="17" xfId="0" applyNumberFormat="1" applyFont="1" applyBorder="1" applyAlignment="1" applyProtection="1">
      <alignment horizontal="center"/>
    </xf>
    <xf numFmtId="0" fontId="15" fillId="7" borderId="19" xfId="0" applyFont="1" applyFill="1" applyBorder="1" applyAlignment="1" applyProtection="1">
      <alignment horizontal="center"/>
    </xf>
    <xf numFmtId="0" fontId="9" fillId="0" borderId="19" xfId="0" applyFont="1" applyBorder="1" applyProtection="1"/>
    <xf numFmtId="0" fontId="9" fillId="0" borderId="19" xfId="0" applyFont="1" applyBorder="1" applyAlignment="1" applyProtection="1">
      <alignment horizontal="center"/>
    </xf>
    <xf numFmtId="164" fontId="9" fillId="0" borderId="19" xfId="0" applyNumberFormat="1" applyFont="1" applyBorder="1" applyAlignment="1" applyProtection="1">
      <alignment horizontal="center"/>
    </xf>
    <xf numFmtId="0" fontId="15" fillId="8" borderId="18" xfId="0" applyFont="1" applyFill="1" applyBorder="1" applyAlignment="1" applyProtection="1">
      <alignment horizontal="center"/>
    </xf>
    <xf numFmtId="0" fontId="9" fillId="0" borderId="18" xfId="0" applyFont="1" applyBorder="1" applyProtection="1"/>
    <xf numFmtId="0" fontId="9" fillId="0" borderId="18" xfId="0" applyFont="1" applyBorder="1" applyAlignment="1" applyProtection="1">
      <alignment horizontal="center"/>
    </xf>
    <xf numFmtId="164" fontId="9" fillId="0" borderId="23" xfId="0" applyNumberFormat="1" applyFont="1" applyBorder="1" applyAlignment="1" applyProtection="1">
      <alignment horizontal="center"/>
    </xf>
    <xf numFmtId="164" fontId="9" fillId="0" borderId="18" xfId="0" applyNumberFormat="1" applyFont="1" applyBorder="1" applyAlignment="1" applyProtection="1">
      <alignment horizontal="center"/>
    </xf>
    <xf numFmtId="0" fontId="15" fillId="8" borderId="23" xfId="0" applyFont="1" applyFill="1" applyBorder="1" applyAlignment="1" applyProtection="1">
      <alignment horizontal="center"/>
    </xf>
    <xf numFmtId="0" fontId="9" fillId="0" borderId="23" xfId="0" applyFont="1" applyBorder="1" applyProtection="1"/>
    <xf numFmtId="0" fontId="9" fillId="0" borderId="23" xfId="0" applyFont="1" applyBorder="1" applyAlignment="1" applyProtection="1">
      <alignment horizontal="center"/>
    </xf>
    <xf numFmtId="0" fontId="15" fillId="8" borderId="19" xfId="0" applyFont="1" applyFill="1" applyBorder="1" applyAlignment="1" applyProtection="1">
      <alignment horizontal="center"/>
    </xf>
    <xf numFmtId="0" fontId="15" fillId="9" borderId="23" xfId="0" applyFont="1" applyFill="1" applyBorder="1" applyAlignment="1" applyProtection="1">
      <alignment horizontal="center"/>
    </xf>
    <xf numFmtId="0" fontId="15" fillId="9" borderId="17" xfId="0" applyFont="1" applyFill="1" applyBorder="1" applyAlignment="1" applyProtection="1">
      <alignment horizontal="center"/>
    </xf>
    <xf numFmtId="164" fontId="9" fillId="0" borderId="23" xfId="0" quotePrefix="1" applyNumberFormat="1" applyFont="1" applyBorder="1" applyAlignment="1" applyProtection="1">
      <alignment horizontal="center"/>
    </xf>
    <xf numFmtId="0" fontId="15" fillId="2" borderId="23" xfId="0" applyFont="1" applyFill="1" applyBorder="1" applyAlignment="1" applyProtection="1">
      <alignment horizontal="center"/>
    </xf>
    <xf numFmtId="164" fontId="15" fillId="2" borderId="23" xfId="0" applyNumberFormat="1" applyFont="1" applyFill="1" applyBorder="1" applyAlignment="1" applyProtection="1">
      <alignment horizontal="center"/>
    </xf>
    <xf numFmtId="2" fontId="9" fillId="0" borderId="1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64" fontId="9" fillId="0" borderId="17" xfId="0" applyNumberFormat="1" applyFont="1" applyFill="1" applyBorder="1" applyAlignment="1" applyProtection="1">
      <alignment horizontal="center"/>
    </xf>
    <xf numFmtId="0" fontId="15" fillId="9" borderId="5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7" fillId="3" borderId="20" xfId="1" applyFont="1" applyFill="1" applyBorder="1" applyAlignment="1" applyProtection="1">
      <alignment horizontal="center"/>
    </xf>
    <xf numFmtId="0" fontId="17" fillId="3" borderId="21" xfId="1" applyFont="1" applyFill="1" applyBorder="1" applyAlignment="1" applyProtection="1">
      <alignment horizontal="center"/>
    </xf>
    <xf numFmtId="0" fontId="17" fillId="3" borderId="22" xfId="1" applyFont="1" applyFill="1" applyBorder="1" applyAlignment="1" applyProtection="1">
      <alignment horizontal="center"/>
    </xf>
    <xf numFmtId="0" fontId="15" fillId="10" borderId="5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8" fillId="0" borderId="17" xfId="1" applyFont="1" applyFill="1" applyBorder="1" applyAlignment="1" applyProtection="1">
      <alignment horizontal="left"/>
    </xf>
    <xf numFmtId="0" fontId="17" fillId="2" borderId="20" xfId="1" applyFont="1" applyFill="1" applyBorder="1" applyAlignment="1" applyProtection="1">
      <alignment horizontal="center"/>
    </xf>
    <xf numFmtId="0" fontId="17" fillId="2" borderId="21" xfId="1" applyFont="1" applyFill="1" applyBorder="1" applyAlignment="1" applyProtection="1">
      <alignment horizontal="center"/>
    </xf>
    <xf numFmtId="0" fontId="17" fillId="2" borderId="22" xfId="1" applyFont="1" applyFill="1" applyBorder="1" applyAlignment="1" applyProtection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7" fillId="2" borderId="20" xfId="1" applyFont="1" applyFill="1" applyBorder="1" applyAlignment="1" applyProtection="1">
      <alignment horizontal="center"/>
      <protection locked="0"/>
    </xf>
    <xf numFmtId="0" fontId="17" fillId="2" borderId="21" xfId="1" applyFont="1" applyFill="1" applyBorder="1" applyAlignment="1" applyProtection="1">
      <alignment horizontal="center"/>
      <protection locked="0"/>
    </xf>
    <xf numFmtId="0" fontId="17" fillId="2" borderId="22" xfId="1" applyFont="1" applyFill="1" applyBorder="1" applyAlignment="1" applyProtection="1">
      <alignment horizontal="center"/>
      <protection locked="0"/>
    </xf>
    <xf numFmtId="0" fontId="18" fillId="0" borderId="20" xfId="1" applyFont="1" applyFill="1" applyBorder="1" applyAlignment="1" applyProtection="1">
      <alignment horizontal="left"/>
    </xf>
    <xf numFmtId="0" fontId="18" fillId="0" borderId="21" xfId="1" applyFont="1" applyFill="1" applyBorder="1" applyAlignment="1" applyProtection="1">
      <alignment horizontal="left"/>
    </xf>
    <xf numFmtId="0" fontId="18" fillId="0" borderId="22" xfId="1" applyFont="1" applyFill="1" applyBorder="1" applyAlignment="1" applyProtection="1">
      <alignment horizontal="left"/>
    </xf>
    <xf numFmtId="0" fontId="15" fillId="2" borderId="20" xfId="0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</xf>
  </cellXfs>
  <cellStyles count="2">
    <cellStyle name="Standard" xfId="0" builtinId="0"/>
    <cellStyle name="Standard 2" xfId="1"/>
  </cellStyles>
  <dxfs count="216"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6"/>
      <color rgb="FFFF9632"/>
      <color rgb="FFFF33CC"/>
      <color rgb="FFFFFF00"/>
      <color rgb="FFFF7878"/>
      <color rgb="FF78FF78"/>
      <color rgb="FFC88C00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W116"/>
  <sheetViews>
    <sheetView tabSelected="1" zoomScaleNormal="100" workbookViewId="0">
      <selection sqref="A1:W1"/>
    </sheetView>
  </sheetViews>
  <sheetFormatPr baseColWidth="10" defaultColWidth="11.44140625" defaultRowHeight="14.4" x14ac:dyDescent="0.3"/>
  <cols>
    <col min="1" max="1" width="1" style="39" customWidth="1"/>
    <col min="2" max="2" width="16.33203125" style="39" customWidth="1"/>
    <col min="3" max="14" width="3.44140625" style="39" customWidth="1"/>
    <col min="15" max="15" width="1" style="39" customWidth="1"/>
    <col min="16" max="22" width="7.5546875" style="39" customWidth="1"/>
    <col min="23" max="23" width="1" style="39" customWidth="1"/>
    <col min="24" max="16384" width="11.44140625" style="39"/>
  </cols>
  <sheetData>
    <row r="1" spans="1:23" ht="15.6" x14ac:dyDescent="0.3">
      <c r="A1" s="142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4"/>
    </row>
    <row r="2" spans="1:23" ht="15.6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5.6" x14ac:dyDescent="0.3">
      <c r="A3" s="141" t="s">
        <v>14</v>
      </c>
      <c r="B3" s="141"/>
      <c r="C3" s="141" t="s">
        <v>27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15.6" x14ac:dyDescent="0.3">
      <c r="A4" s="141" t="s">
        <v>12</v>
      </c>
      <c r="B4" s="141"/>
      <c r="C4" s="141" t="s">
        <v>28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5.6" x14ac:dyDescent="0.3">
      <c r="A5" s="141" t="s">
        <v>13</v>
      </c>
      <c r="B5" s="141"/>
      <c r="C5" s="141" t="s">
        <v>29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5.6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5.6" x14ac:dyDescent="0.3">
      <c r="A7" s="135" t="s">
        <v>10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7"/>
    </row>
    <row r="9" spans="1:23" ht="15" thickBot="1" x14ac:dyDescent="0.35"/>
    <row r="10" spans="1:23" ht="5.25" customHeight="1" thickTop="1" thickBot="1" x14ac:dyDescent="0.3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8"/>
      <c r="Q10" s="8"/>
      <c r="R10" s="8"/>
      <c r="S10" s="10"/>
      <c r="T10" s="10"/>
      <c r="U10" s="8"/>
      <c r="V10" s="8"/>
      <c r="W10" s="11"/>
    </row>
    <row r="11" spans="1:23" ht="15.75" customHeight="1" x14ac:dyDescent="0.3">
      <c r="A11" s="43"/>
      <c r="B11" s="138" t="s">
        <v>17</v>
      </c>
      <c r="C11" s="96"/>
      <c r="D11" s="97"/>
      <c r="E11" s="97"/>
      <c r="F11" s="98"/>
      <c r="G11" s="96"/>
      <c r="H11" s="97"/>
      <c r="I11" s="97"/>
      <c r="J11" s="98"/>
      <c r="K11" s="96"/>
      <c r="L11" s="97"/>
      <c r="M11" s="97"/>
      <c r="N11" s="98"/>
      <c r="O11" s="12"/>
      <c r="P11" s="13" t="s">
        <v>1</v>
      </c>
      <c r="Q11" s="14" t="s">
        <v>2</v>
      </c>
      <c r="R11" s="14" t="s">
        <v>3</v>
      </c>
      <c r="S11" s="15" t="s">
        <v>4</v>
      </c>
      <c r="T11" s="15" t="s">
        <v>5</v>
      </c>
      <c r="U11" s="13" t="s">
        <v>0</v>
      </c>
      <c r="V11" s="13" t="s">
        <v>6</v>
      </c>
      <c r="W11" s="16"/>
    </row>
    <row r="12" spans="1:23" ht="15.75" customHeight="1" x14ac:dyDescent="0.3">
      <c r="A12" s="43"/>
      <c r="B12" s="139"/>
      <c r="C12" s="99"/>
      <c r="D12" s="100"/>
      <c r="E12" s="100"/>
      <c r="F12" s="101"/>
      <c r="G12" s="99"/>
      <c r="H12" s="100"/>
      <c r="I12" s="100"/>
      <c r="J12" s="101"/>
      <c r="K12" s="99"/>
      <c r="L12" s="100"/>
      <c r="M12" s="100"/>
      <c r="N12" s="101"/>
      <c r="O12" s="17"/>
      <c r="P12" s="18"/>
      <c r="Q12" s="19"/>
      <c r="R12" s="19"/>
      <c r="S12" s="20"/>
      <c r="T12" s="20"/>
      <c r="U12" s="16"/>
      <c r="V12" s="16"/>
      <c r="W12" s="16"/>
    </row>
    <row r="13" spans="1:23" ht="15.75" customHeight="1" thickBot="1" x14ac:dyDescent="0.35">
      <c r="A13" s="43"/>
      <c r="B13" s="140"/>
      <c r="C13" s="102"/>
      <c r="D13" s="103"/>
      <c r="E13" s="103"/>
      <c r="F13" s="104"/>
      <c r="G13" s="102"/>
      <c r="H13" s="103"/>
      <c r="I13" s="103"/>
      <c r="J13" s="104"/>
      <c r="K13" s="102"/>
      <c r="L13" s="103"/>
      <c r="M13" s="103"/>
      <c r="N13" s="104"/>
      <c r="O13" s="21"/>
      <c r="P13" s="22"/>
      <c r="Q13" s="23"/>
      <c r="R13" s="23"/>
      <c r="S13" s="24"/>
      <c r="T13" s="24"/>
      <c r="U13" s="25"/>
      <c r="V13" s="25"/>
      <c r="W13" s="16"/>
    </row>
    <row r="14" spans="1:23" ht="15.75" customHeight="1" x14ac:dyDescent="0.35">
      <c r="A14" s="44"/>
      <c r="B14" s="41" t="str">
        <f>IF(C11="","",C11)</f>
        <v/>
      </c>
      <c r="C14" s="114" t="s">
        <v>18</v>
      </c>
      <c r="D14" s="115"/>
      <c r="E14" s="115"/>
      <c r="F14" s="116"/>
      <c r="G14" s="107"/>
      <c r="H14" s="108"/>
      <c r="I14" s="108"/>
      <c r="J14" s="123"/>
      <c r="K14" s="107"/>
      <c r="L14" s="108"/>
      <c r="M14" s="108"/>
      <c r="N14" s="123"/>
      <c r="O14" s="26"/>
      <c r="P14" s="27"/>
      <c r="Q14" s="19"/>
      <c r="R14" s="19"/>
      <c r="S14" s="20"/>
      <c r="T14" s="20"/>
      <c r="U14" s="16"/>
      <c r="V14" s="48"/>
      <c r="W14" s="16"/>
    </row>
    <row r="15" spans="1:23" ht="15.75" customHeight="1" x14ac:dyDescent="0.45">
      <c r="A15" s="44"/>
      <c r="B15" s="41" t="str">
        <f>IF(C12="","",C12)</f>
        <v/>
      </c>
      <c r="C15" s="117"/>
      <c r="D15" s="118"/>
      <c r="E15" s="118"/>
      <c r="F15" s="119"/>
      <c r="G15" s="4" t="str">
        <f>IF(G14&gt;C17,G16,IF(G14=C17,G16,""))</f>
        <v/>
      </c>
      <c r="H15" s="47" t="s">
        <v>7</v>
      </c>
      <c r="I15" s="3"/>
      <c r="J15" s="5" t="str">
        <f>IF(G14="","",IF(G14&gt;C17,2,IF(G14=C17,1,"0")))</f>
        <v/>
      </c>
      <c r="K15" s="4" t="str">
        <f>IF(K14&gt;C20,K16,IF(K14=C20,K16,""))</f>
        <v/>
      </c>
      <c r="L15" s="47" t="s">
        <v>7</v>
      </c>
      <c r="M15" s="2"/>
      <c r="N15" s="5" t="str">
        <f>IF(K14="","",IF(K14&gt;C20,2,IF(K14=C20,1,"0")))</f>
        <v/>
      </c>
      <c r="O15" s="28"/>
      <c r="P15" s="27" t="str">
        <f>IF(Q15="","",SUM(J15,N15))</f>
        <v/>
      </c>
      <c r="Q15" s="19" t="str">
        <f>IF(SUM(G14,K14,)=0,"",SUM(G14,K14,))</f>
        <v/>
      </c>
      <c r="R15" s="19" t="str">
        <f>IF(Q15="","",SUM(I14,M14))</f>
        <v/>
      </c>
      <c r="S15" s="89" t="str">
        <f>IF(Q15="","",TRUNC(Q15/R15,2))</f>
        <v/>
      </c>
      <c r="T15" s="89" t="str">
        <f>IF(Q15="","",IF(MAX(G15,K15)=0,"--",MAX(G15,K15)))</f>
        <v/>
      </c>
      <c r="U15" s="16" t="str">
        <f>IF(Q15="","",MAX(I16,M16))</f>
        <v/>
      </c>
      <c r="V15" s="49"/>
      <c r="W15" s="29"/>
    </row>
    <row r="16" spans="1:23" ht="15.75" customHeight="1" thickBot="1" x14ac:dyDescent="0.5">
      <c r="A16" s="44"/>
      <c r="B16" s="40" t="str">
        <f>IF(C13="","",C13)</f>
        <v/>
      </c>
      <c r="C16" s="120"/>
      <c r="D16" s="121"/>
      <c r="E16" s="121"/>
      <c r="F16" s="122"/>
      <c r="G16" s="124" t="str">
        <f>IF(G14="","",TRUNC(G14/I14,2))</f>
        <v/>
      </c>
      <c r="H16" s="125"/>
      <c r="I16" s="105"/>
      <c r="J16" s="106"/>
      <c r="K16" s="124" t="str">
        <f>IF(K14="","",TRUNC(K14/M14,2))</f>
        <v/>
      </c>
      <c r="L16" s="125"/>
      <c r="M16" s="105"/>
      <c r="N16" s="106"/>
      <c r="O16" s="26"/>
      <c r="P16" s="30"/>
      <c r="Q16" s="23"/>
      <c r="R16" s="23"/>
      <c r="S16" s="24"/>
      <c r="T16" s="24"/>
      <c r="U16" s="25"/>
      <c r="V16" s="50"/>
      <c r="W16" s="29"/>
    </row>
    <row r="17" spans="1:23" ht="15.75" customHeight="1" x14ac:dyDescent="0.45">
      <c r="A17" s="44"/>
      <c r="B17" s="41" t="str">
        <f>IF(G11="","",G11)</f>
        <v/>
      </c>
      <c r="C17" s="107"/>
      <c r="D17" s="108"/>
      <c r="E17" s="109" t="str">
        <f>IF(I14="","",I14)</f>
        <v/>
      </c>
      <c r="F17" s="110"/>
      <c r="G17" s="114" t="s">
        <v>18</v>
      </c>
      <c r="H17" s="115"/>
      <c r="I17" s="115"/>
      <c r="J17" s="116"/>
      <c r="K17" s="107"/>
      <c r="L17" s="108"/>
      <c r="M17" s="108"/>
      <c r="N17" s="123"/>
      <c r="O17" s="26"/>
      <c r="P17" s="27"/>
      <c r="Q17" s="19"/>
      <c r="R17" s="19"/>
      <c r="S17" s="20"/>
      <c r="T17" s="20"/>
      <c r="U17" s="16"/>
      <c r="V17" s="51"/>
      <c r="W17" s="29"/>
    </row>
    <row r="18" spans="1:23" ht="15.75" customHeight="1" x14ac:dyDescent="0.45">
      <c r="A18" s="44"/>
      <c r="B18" s="41" t="str">
        <f>IF(G12="","",G12)</f>
        <v/>
      </c>
      <c r="C18" s="4" t="str">
        <f>IF(C17&gt;G14,C19,IF(C17=G14,C19,""))</f>
        <v/>
      </c>
      <c r="D18" s="47" t="s">
        <v>7</v>
      </c>
      <c r="E18" s="2"/>
      <c r="F18" s="5" t="str">
        <f>IF(C17="","",IF(C17&gt;G14,2,IF(C17=G14,1,"0")))</f>
        <v/>
      </c>
      <c r="G18" s="117"/>
      <c r="H18" s="118"/>
      <c r="I18" s="118"/>
      <c r="J18" s="119"/>
      <c r="K18" s="4" t="str">
        <f>IF(K17&gt;G20,K19,IF(K17=G20,K19,""))</f>
        <v/>
      </c>
      <c r="L18" s="47" t="s">
        <v>7</v>
      </c>
      <c r="M18" s="3"/>
      <c r="N18" s="5" t="str">
        <f>IF(K17="","",IF(K17&gt;G20,2,IF(K17=G20,1,"0")))</f>
        <v/>
      </c>
      <c r="O18" s="28"/>
      <c r="P18" s="27" t="str">
        <f>IF(Q18="","",SUM(F18,N18))</f>
        <v/>
      </c>
      <c r="Q18" s="19" t="str">
        <f>IF(SUM(C17,K17)=0,"",SUM(C17,K17))</f>
        <v/>
      </c>
      <c r="R18" s="19" t="str">
        <f>IF(Q18="","",SUM(E17,M17))</f>
        <v/>
      </c>
      <c r="S18" s="89" t="str">
        <f>IF(Q18="","",TRUNC(Q18/R18,2))</f>
        <v/>
      </c>
      <c r="T18" s="89" t="str">
        <f>IF(Q18="","",IF(MAX(C18,K18)=0,"--",MAX(C18,K18)))</f>
        <v/>
      </c>
      <c r="U18" s="16" t="str">
        <f>IF(Q18="","",MAX(E19,M19))</f>
        <v/>
      </c>
      <c r="V18" s="49"/>
      <c r="W18" s="29"/>
    </row>
    <row r="19" spans="1:23" ht="15.75" customHeight="1" thickBot="1" x14ac:dyDescent="0.5">
      <c r="A19" s="44"/>
      <c r="B19" s="40" t="str">
        <f>IF(G13="","",G13)</f>
        <v/>
      </c>
      <c r="C19" s="124" t="str">
        <f>IF(C17="","",TRUNC(C17/E17,2))</f>
        <v/>
      </c>
      <c r="D19" s="125"/>
      <c r="E19" s="105"/>
      <c r="F19" s="106"/>
      <c r="G19" s="120"/>
      <c r="H19" s="121"/>
      <c r="I19" s="121"/>
      <c r="J19" s="122"/>
      <c r="K19" s="124" t="str">
        <f>IF(K17="","",TRUNC(K17/M17,2))</f>
        <v/>
      </c>
      <c r="L19" s="125"/>
      <c r="M19" s="105"/>
      <c r="N19" s="106"/>
      <c r="O19" s="26"/>
      <c r="P19" s="30"/>
      <c r="Q19" s="23"/>
      <c r="R19" s="23"/>
      <c r="S19" s="24"/>
      <c r="T19" s="24"/>
      <c r="U19" s="25"/>
      <c r="V19" s="50"/>
      <c r="W19" s="29"/>
    </row>
    <row r="20" spans="1:23" ht="15.75" customHeight="1" x14ac:dyDescent="0.45">
      <c r="A20" s="44"/>
      <c r="B20" s="41" t="str">
        <f>IF(K11="","",K11)</f>
        <v/>
      </c>
      <c r="C20" s="107"/>
      <c r="D20" s="108"/>
      <c r="E20" s="109" t="str">
        <f>IF(M14="","",M14)</f>
        <v/>
      </c>
      <c r="F20" s="110"/>
      <c r="G20" s="107"/>
      <c r="H20" s="108"/>
      <c r="I20" s="109" t="str">
        <f>IF(M17="","",M17)</f>
        <v/>
      </c>
      <c r="J20" s="110"/>
      <c r="K20" s="114" t="s">
        <v>18</v>
      </c>
      <c r="L20" s="115"/>
      <c r="M20" s="115"/>
      <c r="N20" s="116"/>
      <c r="O20" s="26"/>
      <c r="P20" s="27"/>
      <c r="Q20" s="19"/>
      <c r="R20" s="19"/>
      <c r="S20" s="20"/>
      <c r="T20" s="20"/>
      <c r="U20" s="16"/>
      <c r="V20" s="51"/>
      <c r="W20" s="29"/>
    </row>
    <row r="21" spans="1:23" ht="15.75" customHeight="1" x14ac:dyDescent="0.45">
      <c r="A21" s="44"/>
      <c r="B21" s="41" t="str">
        <f>IF(K12="","",K12)</f>
        <v/>
      </c>
      <c r="C21" s="4" t="str">
        <f>IF(C20&gt;K14,C22,IF(C20=K14,C22,""))</f>
        <v/>
      </c>
      <c r="D21" s="47" t="s">
        <v>7</v>
      </c>
      <c r="E21" s="2"/>
      <c r="F21" s="5" t="str">
        <f>IF(C20="","",IF(C20&gt;K14,2,IF(C20=K14,1,"0")))</f>
        <v/>
      </c>
      <c r="G21" s="4" t="str">
        <f>IF(G20&gt;K17,G22,IF(G20=K17,G22,""))</f>
        <v/>
      </c>
      <c r="H21" s="47" t="s">
        <v>7</v>
      </c>
      <c r="I21" s="2"/>
      <c r="J21" s="5" t="str">
        <f>IF(G20="","",IF(G20&gt;K17,2,IF(G20=K17,1,"0")))</f>
        <v/>
      </c>
      <c r="K21" s="117"/>
      <c r="L21" s="118"/>
      <c r="M21" s="118"/>
      <c r="N21" s="119"/>
      <c r="O21" s="28"/>
      <c r="P21" s="27" t="str">
        <f>IF(Q21="","",SUM(J21,F21))</f>
        <v/>
      </c>
      <c r="Q21" s="19" t="str">
        <f>IF(SUM(C20,G20)=0,"",SUM(C20,G20))</f>
        <v/>
      </c>
      <c r="R21" s="19" t="str">
        <f>IF(Q21="","",SUM(E20,I20))</f>
        <v/>
      </c>
      <c r="S21" s="89" t="str">
        <f>IF(Q21="","",TRUNC(Q21/R21,2))</f>
        <v/>
      </c>
      <c r="T21" s="89" t="str">
        <f>IF(Q21="","",IF(MAX(C21,G21)=0,"--",MAX(C21,G21)))</f>
        <v/>
      </c>
      <c r="U21" s="16" t="str">
        <f>IF(Q21="","",MAX(E22,I22))</f>
        <v/>
      </c>
      <c r="V21" s="49"/>
      <c r="W21" s="29"/>
    </row>
    <row r="22" spans="1:23" ht="15.75" customHeight="1" thickBot="1" x14ac:dyDescent="0.5">
      <c r="A22" s="44"/>
      <c r="B22" s="40" t="str">
        <f>IF(K13="","",K13)</f>
        <v/>
      </c>
      <c r="C22" s="124" t="str">
        <f>IF(C20="","",TRUNC(C20/E20,2))</f>
        <v/>
      </c>
      <c r="D22" s="125"/>
      <c r="E22" s="105"/>
      <c r="F22" s="106"/>
      <c r="G22" s="124" t="str">
        <f>IF(G20="","",TRUNC(G20/I20,2))</f>
        <v/>
      </c>
      <c r="H22" s="125"/>
      <c r="I22" s="105"/>
      <c r="J22" s="106"/>
      <c r="K22" s="120"/>
      <c r="L22" s="121"/>
      <c r="M22" s="121"/>
      <c r="N22" s="122"/>
      <c r="O22" s="26"/>
      <c r="P22" s="30"/>
      <c r="Q22" s="23"/>
      <c r="R22" s="23"/>
      <c r="S22" s="24"/>
      <c r="T22" s="24"/>
      <c r="U22" s="25"/>
      <c r="V22" s="50"/>
      <c r="W22" s="29"/>
    </row>
    <row r="23" spans="1:23" ht="5.25" customHeight="1" thickBot="1" x14ac:dyDescent="0.35">
      <c r="A23" s="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3"/>
      <c r="Q23" s="31"/>
      <c r="R23" s="31"/>
      <c r="S23" s="34"/>
      <c r="T23" s="34"/>
      <c r="U23" s="31"/>
      <c r="V23" s="31"/>
      <c r="W23" s="35"/>
    </row>
    <row r="24" spans="1:23" ht="15.6" x14ac:dyDescent="0.3">
      <c r="A24" s="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36" t="s">
        <v>9</v>
      </c>
      <c r="Q24" s="36">
        <f>SUM(Q15,Q18,Q21)</f>
        <v>0</v>
      </c>
      <c r="R24" s="36">
        <f>SUM(R15,R18,R21)</f>
        <v>0</v>
      </c>
      <c r="S24" s="90" t="e">
        <f>IF(Q24="","",TRUNC(Q24/R24,2))</f>
        <v>#DIV/0!</v>
      </c>
      <c r="T24" s="91">
        <f>MAX(T15,T18,T21)</f>
        <v>0</v>
      </c>
      <c r="U24" s="46">
        <f>MAX(U15,U18,U21)</f>
        <v>0</v>
      </c>
      <c r="V24" s="42"/>
      <c r="W24" s="42"/>
    </row>
    <row r="25" spans="1:23" ht="16.2" thickBot="1" x14ac:dyDescent="0.35">
      <c r="A25" s="6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V25" s="42"/>
      <c r="W25" s="42"/>
    </row>
    <row r="26" spans="1:23" ht="5.25" customHeight="1" thickTop="1" thickBot="1" x14ac:dyDescent="0.3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8"/>
      <c r="Q26" s="8"/>
      <c r="R26" s="8"/>
      <c r="S26" s="10"/>
      <c r="T26" s="10"/>
      <c r="U26" s="8"/>
      <c r="V26" s="8"/>
      <c r="W26" s="11"/>
    </row>
    <row r="27" spans="1:23" ht="15.75" customHeight="1" x14ac:dyDescent="0.3">
      <c r="A27" s="43"/>
      <c r="B27" s="111" t="s">
        <v>15</v>
      </c>
      <c r="C27" s="96"/>
      <c r="D27" s="97"/>
      <c r="E27" s="97"/>
      <c r="F27" s="98"/>
      <c r="G27" s="96"/>
      <c r="H27" s="97"/>
      <c r="I27" s="97"/>
      <c r="J27" s="98"/>
      <c r="K27" s="96"/>
      <c r="L27" s="97"/>
      <c r="M27" s="97"/>
      <c r="N27" s="98"/>
      <c r="O27" s="12"/>
      <c r="P27" s="13" t="s">
        <v>1</v>
      </c>
      <c r="Q27" s="14" t="s">
        <v>2</v>
      </c>
      <c r="R27" s="14" t="s">
        <v>3</v>
      </c>
      <c r="S27" s="15" t="s">
        <v>4</v>
      </c>
      <c r="T27" s="15" t="s">
        <v>5</v>
      </c>
      <c r="U27" s="13" t="s">
        <v>0</v>
      </c>
      <c r="V27" s="13" t="s">
        <v>6</v>
      </c>
      <c r="W27" s="16"/>
    </row>
    <row r="28" spans="1:23" ht="15.75" customHeight="1" x14ac:dyDescent="0.3">
      <c r="A28" s="43"/>
      <c r="B28" s="112"/>
      <c r="C28" s="99"/>
      <c r="D28" s="100"/>
      <c r="E28" s="100"/>
      <c r="F28" s="101"/>
      <c r="G28" s="99"/>
      <c r="H28" s="100"/>
      <c r="I28" s="100"/>
      <c r="J28" s="101"/>
      <c r="K28" s="99"/>
      <c r="L28" s="100"/>
      <c r="M28" s="100"/>
      <c r="N28" s="101"/>
      <c r="O28" s="17"/>
      <c r="P28" s="18"/>
      <c r="Q28" s="19"/>
      <c r="R28" s="19"/>
      <c r="S28" s="20"/>
      <c r="T28" s="20"/>
      <c r="U28" s="16"/>
      <c r="V28" s="16"/>
      <c r="W28" s="16"/>
    </row>
    <row r="29" spans="1:23" ht="15.75" customHeight="1" thickBot="1" x14ac:dyDescent="0.35">
      <c r="A29" s="43"/>
      <c r="B29" s="113"/>
      <c r="C29" s="102"/>
      <c r="D29" s="103"/>
      <c r="E29" s="103"/>
      <c r="F29" s="104"/>
      <c r="G29" s="102"/>
      <c r="H29" s="103"/>
      <c r="I29" s="103"/>
      <c r="J29" s="104"/>
      <c r="K29" s="102"/>
      <c r="L29" s="103"/>
      <c r="M29" s="103"/>
      <c r="N29" s="104"/>
      <c r="O29" s="21"/>
      <c r="P29" s="22"/>
      <c r="Q29" s="23"/>
      <c r="R29" s="23"/>
      <c r="S29" s="24"/>
      <c r="T29" s="24"/>
      <c r="U29" s="25"/>
      <c r="V29" s="25"/>
      <c r="W29" s="16"/>
    </row>
    <row r="30" spans="1:23" ht="15.75" customHeight="1" x14ac:dyDescent="0.35">
      <c r="A30" s="44"/>
      <c r="B30" s="41" t="str">
        <f>IF(C27="","",C27)</f>
        <v/>
      </c>
      <c r="C30" s="145" t="s">
        <v>19</v>
      </c>
      <c r="D30" s="146"/>
      <c r="E30" s="146"/>
      <c r="F30" s="147"/>
      <c r="G30" s="107"/>
      <c r="H30" s="108"/>
      <c r="I30" s="108"/>
      <c r="J30" s="123"/>
      <c r="K30" s="107"/>
      <c r="L30" s="108"/>
      <c r="M30" s="108"/>
      <c r="N30" s="123"/>
      <c r="O30" s="26"/>
      <c r="P30" s="27"/>
      <c r="Q30" s="19"/>
      <c r="R30" s="19"/>
      <c r="S30" s="20"/>
      <c r="T30" s="20"/>
      <c r="U30" s="16"/>
      <c r="V30" s="56"/>
      <c r="W30" s="16"/>
    </row>
    <row r="31" spans="1:23" ht="15.75" customHeight="1" x14ac:dyDescent="0.45">
      <c r="A31" s="44"/>
      <c r="B31" s="41" t="str">
        <f>IF(C28="","",C28)</f>
        <v/>
      </c>
      <c r="C31" s="148"/>
      <c r="D31" s="149"/>
      <c r="E31" s="149"/>
      <c r="F31" s="150"/>
      <c r="G31" s="4" t="str">
        <f>IF(G30&gt;C33,G32,IF(G30=C33,G32,""))</f>
        <v/>
      </c>
      <c r="H31" s="47" t="s">
        <v>7</v>
      </c>
      <c r="I31" s="3"/>
      <c r="J31" s="5" t="str">
        <f>IF(G30="","",IF(G30&gt;C33,2,IF(G30=C33,1,"0")))</f>
        <v/>
      </c>
      <c r="K31" s="4" t="str">
        <f>IF(K30&gt;C36,K32,IF(K30=C36,K32,""))</f>
        <v/>
      </c>
      <c r="L31" s="47" t="s">
        <v>7</v>
      </c>
      <c r="M31" s="2"/>
      <c r="N31" s="5" t="str">
        <f>IF(K30="","",IF(K30&gt;C36,2,IF(K30=C36,1,"0")))</f>
        <v/>
      </c>
      <c r="O31" s="28"/>
      <c r="P31" s="27" t="str">
        <f>IF(Q31="","",SUM(J31,N31))</f>
        <v/>
      </c>
      <c r="Q31" s="19" t="str">
        <f>IF(SUM(G30,K30,)=0,"",SUM(G30,K30,))</f>
        <v/>
      </c>
      <c r="R31" s="19" t="str">
        <f>IF(Q31="","",SUM(I30,M30))</f>
        <v/>
      </c>
      <c r="S31" s="89" t="str">
        <f>IF(Q31="","",TRUNC(Q31/R31,2))</f>
        <v/>
      </c>
      <c r="T31" s="89" t="str">
        <f>IF(Q31="","",IF(MAX(G31,K31)=0,"--",MAX(G31,K31)))</f>
        <v/>
      </c>
      <c r="U31" s="16" t="str">
        <f>IF(Q31="","",MAX(I32,M32))</f>
        <v/>
      </c>
      <c r="V31" s="57"/>
      <c r="W31" s="29"/>
    </row>
    <row r="32" spans="1:23" ht="15.75" customHeight="1" thickBot="1" x14ac:dyDescent="0.5">
      <c r="A32" s="44"/>
      <c r="B32" s="40" t="str">
        <f>IF(C29="","",C29)</f>
        <v/>
      </c>
      <c r="C32" s="151"/>
      <c r="D32" s="152"/>
      <c r="E32" s="152"/>
      <c r="F32" s="153"/>
      <c r="G32" s="124" t="str">
        <f>IF(G30="","",TRUNC(G30/I30,2))</f>
        <v/>
      </c>
      <c r="H32" s="125"/>
      <c r="I32" s="105"/>
      <c r="J32" s="106"/>
      <c r="K32" s="124" t="str">
        <f>IF(K30="","",TRUNC(K30/M30,2))</f>
        <v/>
      </c>
      <c r="L32" s="125"/>
      <c r="M32" s="105"/>
      <c r="N32" s="106"/>
      <c r="O32" s="26"/>
      <c r="P32" s="30"/>
      <c r="Q32" s="23"/>
      <c r="R32" s="23"/>
      <c r="S32" s="24"/>
      <c r="T32" s="24"/>
      <c r="U32" s="25"/>
      <c r="V32" s="58"/>
      <c r="W32" s="29"/>
    </row>
    <row r="33" spans="1:23" ht="15.75" customHeight="1" x14ac:dyDescent="0.45">
      <c r="A33" s="44"/>
      <c r="B33" s="41" t="str">
        <f>IF(G27="","",G27)</f>
        <v/>
      </c>
      <c r="C33" s="107"/>
      <c r="D33" s="108"/>
      <c r="E33" s="109" t="str">
        <f>IF(I30="","",I30)</f>
        <v/>
      </c>
      <c r="F33" s="110"/>
      <c r="G33" s="145" t="s">
        <v>19</v>
      </c>
      <c r="H33" s="146"/>
      <c r="I33" s="146"/>
      <c r="J33" s="147"/>
      <c r="K33" s="107"/>
      <c r="L33" s="108"/>
      <c r="M33" s="108"/>
      <c r="N33" s="123"/>
      <c r="O33" s="26"/>
      <c r="P33" s="27"/>
      <c r="Q33" s="19"/>
      <c r="R33" s="19"/>
      <c r="S33" s="20"/>
      <c r="T33" s="20"/>
      <c r="U33" s="16"/>
      <c r="V33" s="59"/>
      <c r="W33" s="29"/>
    </row>
    <row r="34" spans="1:23" ht="15.75" customHeight="1" x14ac:dyDescent="0.45">
      <c r="A34" s="44"/>
      <c r="B34" s="41" t="str">
        <f>IF(G28="","",G28)</f>
        <v/>
      </c>
      <c r="C34" s="4" t="str">
        <f>IF(C33&gt;G30,C35,IF(C33=G30,C35,""))</f>
        <v/>
      </c>
      <c r="D34" s="47" t="s">
        <v>7</v>
      </c>
      <c r="E34" s="2"/>
      <c r="F34" s="5" t="str">
        <f>IF(C33="","",IF(C33&gt;G30,2,IF(C33=G30,1,"0")))</f>
        <v/>
      </c>
      <c r="G34" s="148"/>
      <c r="H34" s="149"/>
      <c r="I34" s="149"/>
      <c r="J34" s="150"/>
      <c r="K34" s="4" t="str">
        <f>IF(K33&gt;G36,K35,IF(K33=G36,K35,""))</f>
        <v/>
      </c>
      <c r="L34" s="47" t="s">
        <v>7</v>
      </c>
      <c r="M34" s="3"/>
      <c r="N34" s="5" t="str">
        <f>IF(K33="","",IF(K33&gt;G36,2,IF(K33=G36,1,"0")))</f>
        <v/>
      </c>
      <c r="O34" s="28"/>
      <c r="P34" s="27" t="str">
        <f>IF(Q34="","",SUM(F34,N34))</f>
        <v/>
      </c>
      <c r="Q34" s="19" t="str">
        <f>IF(SUM(C33,K33)=0,"",SUM(C33,K33))</f>
        <v/>
      </c>
      <c r="R34" s="19" t="str">
        <f>IF(Q34="","",SUM(E33,M33))</f>
        <v/>
      </c>
      <c r="S34" s="89" t="str">
        <f>IF(Q34="","",TRUNC(Q34/R34,2))</f>
        <v/>
      </c>
      <c r="T34" s="89" t="str">
        <f>IF(Q34="","",IF(MAX(C34,K34)=0,"--",MAX(C34,K34)))</f>
        <v/>
      </c>
      <c r="U34" s="16" t="str">
        <f>IF(Q34="","",MAX(E35,M35))</f>
        <v/>
      </c>
      <c r="V34" s="57"/>
      <c r="W34" s="29"/>
    </row>
    <row r="35" spans="1:23" ht="15.75" customHeight="1" thickBot="1" x14ac:dyDescent="0.5">
      <c r="A35" s="44"/>
      <c r="B35" s="40" t="str">
        <f>IF(G29="","",G29)</f>
        <v/>
      </c>
      <c r="C35" s="124" t="str">
        <f>IF(C33="","",TRUNC(C33/E33,2))</f>
        <v/>
      </c>
      <c r="D35" s="125"/>
      <c r="E35" s="105"/>
      <c r="F35" s="106"/>
      <c r="G35" s="151"/>
      <c r="H35" s="152"/>
      <c r="I35" s="152"/>
      <c r="J35" s="153"/>
      <c r="K35" s="124" t="str">
        <f>IF(K33="","",TRUNC(K33/M33,2))</f>
        <v/>
      </c>
      <c r="L35" s="125"/>
      <c r="M35" s="105"/>
      <c r="N35" s="106"/>
      <c r="O35" s="26"/>
      <c r="P35" s="30"/>
      <c r="Q35" s="23"/>
      <c r="R35" s="23"/>
      <c r="S35" s="24"/>
      <c r="T35" s="24"/>
      <c r="U35" s="25"/>
      <c r="V35" s="58"/>
      <c r="W35" s="29"/>
    </row>
    <row r="36" spans="1:23" ht="15.75" customHeight="1" x14ac:dyDescent="0.45">
      <c r="A36" s="44"/>
      <c r="B36" s="41" t="str">
        <f>IF(K27="","",K27)</f>
        <v/>
      </c>
      <c r="C36" s="107"/>
      <c r="D36" s="108"/>
      <c r="E36" s="109" t="str">
        <f>IF(M30="","",M30)</f>
        <v/>
      </c>
      <c r="F36" s="110"/>
      <c r="G36" s="107"/>
      <c r="H36" s="108"/>
      <c r="I36" s="109" t="str">
        <f>IF(M33="","",M33)</f>
        <v/>
      </c>
      <c r="J36" s="110"/>
      <c r="K36" s="145" t="s">
        <v>19</v>
      </c>
      <c r="L36" s="146"/>
      <c r="M36" s="146"/>
      <c r="N36" s="147"/>
      <c r="O36" s="26"/>
      <c r="P36" s="27"/>
      <c r="Q36" s="19"/>
      <c r="R36" s="19"/>
      <c r="S36" s="20"/>
      <c r="T36" s="20"/>
      <c r="U36" s="16"/>
      <c r="V36" s="59"/>
      <c r="W36" s="29"/>
    </row>
    <row r="37" spans="1:23" ht="15.75" customHeight="1" x14ac:dyDescent="0.45">
      <c r="A37" s="44"/>
      <c r="B37" s="41" t="str">
        <f>IF(K28="","",K28)</f>
        <v/>
      </c>
      <c r="C37" s="4" t="str">
        <f>IF(C36&gt;K30,C38,IF(C36=K30,C38,""))</f>
        <v/>
      </c>
      <c r="D37" s="47" t="s">
        <v>7</v>
      </c>
      <c r="E37" s="2"/>
      <c r="F37" s="5" t="str">
        <f>IF(C36="","",IF(C36&gt;K30,2,IF(C36=K30,1,"0")))</f>
        <v/>
      </c>
      <c r="G37" s="4" t="str">
        <f>IF(G36&gt;K33,G38,IF(G36=K33,G38,""))</f>
        <v/>
      </c>
      <c r="H37" s="47" t="s">
        <v>7</v>
      </c>
      <c r="I37" s="2"/>
      <c r="J37" s="5" t="str">
        <f>IF(G36="","",IF(G36&gt;K33,2,IF(G36=K33,1,"0")))</f>
        <v/>
      </c>
      <c r="K37" s="148"/>
      <c r="L37" s="149"/>
      <c r="M37" s="149"/>
      <c r="N37" s="150"/>
      <c r="O37" s="28"/>
      <c r="P37" s="27" t="str">
        <f>IF(Q37="","",SUM(J37,F37))</f>
        <v/>
      </c>
      <c r="Q37" s="19" t="str">
        <f>IF(SUM(C36,G36)=0,"",SUM(C36,G36))</f>
        <v/>
      </c>
      <c r="R37" s="19" t="str">
        <f>IF(Q37="","",SUM(E36,I36))</f>
        <v/>
      </c>
      <c r="S37" s="89" t="str">
        <f>IF(Q37="","",TRUNC(Q37/R37,2))</f>
        <v/>
      </c>
      <c r="T37" s="89" t="str">
        <f>IF(Q37="","",IF(MAX(C37,G37)=0,"--",MAX(C37,G37)))</f>
        <v/>
      </c>
      <c r="U37" s="16" t="str">
        <f>IF(Q37="","",MAX(E38,I38))</f>
        <v/>
      </c>
      <c r="V37" s="57"/>
      <c r="W37" s="29"/>
    </row>
    <row r="38" spans="1:23" ht="15.75" customHeight="1" thickBot="1" x14ac:dyDescent="0.5">
      <c r="A38" s="44"/>
      <c r="B38" s="40" t="str">
        <f>IF(K29="","",K29)</f>
        <v/>
      </c>
      <c r="C38" s="124" t="str">
        <f>IF(C36="","",TRUNC(C36/E36,2))</f>
        <v/>
      </c>
      <c r="D38" s="125"/>
      <c r="E38" s="105"/>
      <c r="F38" s="106"/>
      <c r="G38" s="124" t="str">
        <f>IF(G36="","",TRUNC(G36/I36,2))</f>
        <v/>
      </c>
      <c r="H38" s="125"/>
      <c r="I38" s="105"/>
      <c r="J38" s="106"/>
      <c r="K38" s="151"/>
      <c r="L38" s="152"/>
      <c r="M38" s="152"/>
      <c r="N38" s="153"/>
      <c r="O38" s="26"/>
      <c r="P38" s="30"/>
      <c r="Q38" s="23"/>
      <c r="R38" s="23"/>
      <c r="S38" s="24"/>
      <c r="T38" s="24"/>
      <c r="U38" s="25"/>
      <c r="V38" s="58"/>
      <c r="W38" s="29"/>
    </row>
    <row r="39" spans="1:23" ht="5.25" customHeight="1" thickBot="1" x14ac:dyDescent="0.35">
      <c r="A39" s="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3"/>
      <c r="Q39" s="31"/>
      <c r="R39" s="31"/>
      <c r="S39" s="34"/>
      <c r="T39" s="34"/>
      <c r="U39" s="31"/>
      <c r="V39" s="31"/>
      <c r="W39" s="35"/>
    </row>
    <row r="40" spans="1:23" ht="15.6" x14ac:dyDescent="0.3">
      <c r="A40" s="6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36" t="s">
        <v>9</v>
      </c>
      <c r="Q40" s="36">
        <f>SUM(Q31,Q34,Q37)</f>
        <v>0</v>
      </c>
      <c r="R40" s="36">
        <f>SUM(R31,R34,R37)</f>
        <v>0</v>
      </c>
      <c r="S40" s="90" t="e">
        <f>IF(Q40="","",TRUNC(Q40/R40,2))</f>
        <v>#DIV/0!</v>
      </c>
      <c r="T40" s="91">
        <f>MAX(T31,T34,T37)</f>
        <v>0</v>
      </c>
      <c r="U40" s="46">
        <f>MAX(U31,U34,U37)</f>
        <v>0</v>
      </c>
      <c r="V40" s="42"/>
      <c r="W40" s="42"/>
    </row>
    <row r="41" spans="1:23" ht="15" thickBot="1" x14ac:dyDescent="0.35"/>
    <row r="42" spans="1:23" ht="5.25" customHeight="1" thickTop="1" thickBot="1" x14ac:dyDescent="0.3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8"/>
      <c r="Q42" s="8"/>
      <c r="R42" s="8"/>
      <c r="S42" s="10"/>
      <c r="T42" s="10"/>
      <c r="U42" s="8"/>
      <c r="V42" s="8"/>
      <c r="W42" s="11"/>
    </row>
    <row r="43" spans="1:23" ht="15.75" customHeight="1" x14ac:dyDescent="0.3">
      <c r="A43" s="43"/>
      <c r="B43" s="93" t="s">
        <v>16</v>
      </c>
      <c r="C43" s="96"/>
      <c r="D43" s="97"/>
      <c r="E43" s="97"/>
      <c r="F43" s="98"/>
      <c r="G43" s="96"/>
      <c r="H43" s="97"/>
      <c r="I43" s="97"/>
      <c r="J43" s="98"/>
      <c r="K43" s="96"/>
      <c r="L43" s="97"/>
      <c r="M43" s="97"/>
      <c r="N43" s="98"/>
      <c r="O43" s="12"/>
      <c r="P43" s="13" t="s">
        <v>1</v>
      </c>
      <c r="Q43" s="14" t="s">
        <v>2</v>
      </c>
      <c r="R43" s="14" t="s">
        <v>3</v>
      </c>
      <c r="S43" s="15" t="s">
        <v>4</v>
      </c>
      <c r="T43" s="15" t="s">
        <v>5</v>
      </c>
      <c r="U43" s="13" t="s">
        <v>0</v>
      </c>
      <c r="V43" s="13" t="s">
        <v>6</v>
      </c>
      <c r="W43" s="16"/>
    </row>
    <row r="44" spans="1:23" ht="15.75" customHeight="1" x14ac:dyDescent="0.3">
      <c r="A44" s="43"/>
      <c r="B44" s="94"/>
      <c r="C44" s="99"/>
      <c r="D44" s="100"/>
      <c r="E44" s="100"/>
      <c r="F44" s="101"/>
      <c r="G44" s="99"/>
      <c r="H44" s="100"/>
      <c r="I44" s="100"/>
      <c r="J44" s="101"/>
      <c r="K44" s="99"/>
      <c r="L44" s="100"/>
      <c r="M44" s="100"/>
      <c r="N44" s="101"/>
      <c r="O44" s="17"/>
      <c r="P44" s="18"/>
      <c r="Q44" s="19"/>
      <c r="R44" s="19"/>
      <c r="S44" s="20"/>
      <c r="T44" s="20"/>
      <c r="U44" s="16"/>
      <c r="V44" s="16"/>
      <c r="W44" s="16"/>
    </row>
    <row r="45" spans="1:23" ht="15.75" customHeight="1" thickBot="1" x14ac:dyDescent="0.35">
      <c r="A45" s="43"/>
      <c r="B45" s="95"/>
      <c r="C45" s="102"/>
      <c r="D45" s="103"/>
      <c r="E45" s="103"/>
      <c r="F45" s="104"/>
      <c r="G45" s="102"/>
      <c r="H45" s="103"/>
      <c r="I45" s="103"/>
      <c r="J45" s="104"/>
      <c r="K45" s="102"/>
      <c r="L45" s="103"/>
      <c r="M45" s="103"/>
      <c r="N45" s="104"/>
      <c r="O45" s="21"/>
      <c r="P45" s="22"/>
      <c r="Q45" s="23"/>
      <c r="R45" s="23"/>
      <c r="S45" s="24"/>
      <c r="T45" s="24"/>
      <c r="U45" s="25"/>
      <c r="V45" s="25"/>
      <c r="W45" s="16"/>
    </row>
    <row r="46" spans="1:23" ht="15.75" customHeight="1" x14ac:dyDescent="0.35">
      <c r="A46" s="44"/>
      <c r="B46" s="41" t="str">
        <f>IF(C43="","",C43)</f>
        <v/>
      </c>
      <c r="C46" s="126" t="s">
        <v>20</v>
      </c>
      <c r="D46" s="127"/>
      <c r="E46" s="127"/>
      <c r="F46" s="128"/>
      <c r="G46" s="107"/>
      <c r="H46" s="108"/>
      <c r="I46" s="108"/>
      <c r="J46" s="123"/>
      <c r="K46" s="107"/>
      <c r="L46" s="108"/>
      <c r="M46" s="108"/>
      <c r="N46" s="123"/>
      <c r="O46" s="26"/>
      <c r="P46" s="27"/>
      <c r="Q46" s="19"/>
      <c r="R46" s="19"/>
      <c r="S46" s="20"/>
      <c r="T46" s="20"/>
      <c r="U46" s="16"/>
      <c r="V46" s="52"/>
      <c r="W46" s="16"/>
    </row>
    <row r="47" spans="1:23" ht="15.75" customHeight="1" x14ac:dyDescent="0.45">
      <c r="A47" s="44"/>
      <c r="B47" s="41" t="str">
        <f>IF(C44="","",C44)</f>
        <v/>
      </c>
      <c r="C47" s="129"/>
      <c r="D47" s="130"/>
      <c r="E47" s="130"/>
      <c r="F47" s="131"/>
      <c r="G47" s="4" t="str">
        <f>IF(G46&gt;C49,G48,IF(G46=C49,G48,""))</f>
        <v/>
      </c>
      <c r="H47" s="47" t="s">
        <v>7</v>
      </c>
      <c r="I47" s="3"/>
      <c r="J47" s="5" t="str">
        <f>IF(G46="","",IF(G46&gt;C49,2,IF(G46=C49,1,"0")))</f>
        <v/>
      </c>
      <c r="K47" s="4" t="str">
        <f>IF(K46&gt;C52,K48,IF(K46=C52,K48,""))</f>
        <v/>
      </c>
      <c r="L47" s="47" t="s">
        <v>7</v>
      </c>
      <c r="M47" s="2"/>
      <c r="N47" s="5" t="str">
        <f>IF(K46="","",IF(K46&gt;C52,2,IF(K46=C52,1,"0")))</f>
        <v/>
      </c>
      <c r="O47" s="28"/>
      <c r="P47" s="27" t="str">
        <f>IF(Q47="","",SUM(J47,N47))</f>
        <v/>
      </c>
      <c r="Q47" s="19" t="str">
        <f>IF(SUM(G46,K46,)=0,"",SUM(G46,K46,))</f>
        <v/>
      </c>
      <c r="R47" s="19" t="str">
        <f>IF(Q47="","",SUM(I46,M46))</f>
        <v/>
      </c>
      <c r="S47" s="89" t="str">
        <f>IF(Q47="","",TRUNC(Q47/R47,2))</f>
        <v/>
      </c>
      <c r="T47" s="89" t="str">
        <f>IF(Q47="","",IF(MAX(G47,K47)=0,"--",MAX(G47,K47)))</f>
        <v/>
      </c>
      <c r="U47" s="16" t="str">
        <f>IF(Q47="","",MAX(I48,M48))</f>
        <v/>
      </c>
      <c r="V47" s="53"/>
      <c r="W47" s="29"/>
    </row>
    <row r="48" spans="1:23" ht="15.75" customHeight="1" thickBot="1" x14ac:dyDescent="0.5">
      <c r="A48" s="44"/>
      <c r="B48" s="40" t="str">
        <f>IF(C45="","",C45)</f>
        <v/>
      </c>
      <c r="C48" s="132"/>
      <c r="D48" s="133"/>
      <c r="E48" s="133"/>
      <c r="F48" s="134"/>
      <c r="G48" s="124" t="str">
        <f>IF(G46="","",TRUNC(G46/I46,2))</f>
        <v/>
      </c>
      <c r="H48" s="125"/>
      <c r="I48" s="105"/>
      <c r="J48" s="106"/>
      <c r="K48" s="124" t="str">
        <f>IF(K46="","",TRUNC(K46/M46,2))</f>
        <v/>
      </c>
      <c r="L48" s="125"/>
      <c r="M48" s="105"/>
      <c r="N48" s="106"/>
      <c r="O48" s="26"/>
      <c r="P48" s="30"/>
      <c r="Q48" s="23"/>
      <c r="R48" s="23"/>
      <c r="S48" s="24"/>
      <c r="T48" s="24"/>
      <c r="U48" s="25"/>
      <c r="V48" s="54"/>
      <c r="W48" s="29"/>
    </row>
    <row r="49" spans="1:23" ht="15.75" customHeight="1" x14ac:dyDescent="0.45">
      <c r="A49" s="44"/>
      <c r="B49" s="41" t="str">
        <f>IF(G43="","",G43)</f>
        <v/>
      </c>
      <c r="C49" s="107"/>
      <c r="D49" s="108"/>
      <c r="E49" s="109" t="str">
        <f>IF(I46="","",I46)</f>
        <v/>
      </c>
      <c r="F49" s="110"/>
      <c r="G49" s="126" t="s">
        <v>20</v>
      </c>
      <c r="H49" s="127"/>
      <c r="I49" s="127"/>
      <c r="J49" s="128"/>
      <c r="K49" s="107"/>
      <c r="L49" s="108"/>
      <c r="M49" s="108"/>
      <c r="N49" s="123"/>
      <c r="O49" s="26"/>
      <c r="P49" s="27"/>
      <c r="Q49" s="19"/>
      <c r="R49" s="19"/>
      <c r="S49" s="20"/>
      <c r="T49" s="20"/>
      <c r="U49" s="16"/>
      <c r="V49" s="55"/>
      <c r="W49" s="29"/>
    </row>
    <row r="50" spans="1:23" ht="15.75" customHeight="1" x14ac:dyDescent="0.45">
      <c r="A50" s="44"/>
      <c r="B50" s="41" t="str">
        <f>IF(G44="","",G44)</f>
        <v/>
      </c>
      <c r="C50" s="4" t="str">
        <f>IF(C49&gt;G46,C51,IF(C49=G46,C51,""))</f>
        <v/>
      </c>
      <c r="D50" s="47" t="s">
        <v>7</v>
      </c>
      <c r="E50" s="2"/>
      <c r="F50" s="5" t="str">
        <f>IF(C49="","",IF(C49&gt;G46,2,IF(C49=G46,1,"0")))</f>
        <v/>
      </c>
      <c r="G50" s="129"/>
      <c r="H50" s="130"/>
      <c r="I50" s="130"/>
      <c r="J50" s="131"/>
      <c r="K50" s="4" t="str">
        <f>IF(K49&gt;G52,K51,IF(K49=G52,K51,""))</f>
        <v/>
      </c>
      <c r="L50" s="47" t="s">
        <v>7</v>
      </c>
      <c r="M50" s="3"/>
      <c r="N50" s="5" t="str">
        <f>IF(K49="","",IF(K49&gt;G52,2,IF(K49=G52,1,"0")))</f>
        <v/>
      </c>
      <c r="O50" s="28"/>
      <c r="P50" s="27" t="str">
        <f>IF(Q50="","",SUM(F50,N50))</f>
        <v/>
      </c>
      <c r="Q50" s="19" t="str">
        <f>IF(SUM(C49,K49)=0,"",SUM(C49,K49))</f>
        <v/>
      </c>
      <c r="R50" s="19" t="str">
        <f>IF(Q50="","",SUM(E49,M49))</f>
        <v/>
      </c>
      <c r="S50" s="89" t="str">
        <f>IF(Q50="","",TRUNC(Q50/R50,2))</f>
        <v/>
      </c>
      <c r="T50" s="89" t="str">
        <f>IF(Q50="","",IF(MAX(C50,K50)=0,"--",MAX(C50,K50)))</f>
        <v/>
      </c>
      <c r="U50" s="16" t="str">
        <f>IF(Q50="","",MAX(E51,M51))</f>
        <v/>
      </c>
      <c r="V50" s="53"/>
      <c r="W50" s="29"/>
    </row>
    <row r="51" spans="1:23" ht="15.75" customHeight="1" thickBot="1" x14ac:dyDescent="0.5">
      <c r="A51" s="44"/>
      <c r="B51" s="40" t="str">
        <f>IF(G45="","",G45)</f>
        <v/>
      </c>
      <c r="C51" s="124" t="str">
        <f>IF(C49="","",TRUNC(C49/E49,2))</f>
        <v/>
      </c>
      <c r="D51" s="125"/>
      <c r="E51" s="105"/>
      <c r="F51" s="106"/>
      <c r="G51" s="132"/>
      <c r="H51" s="133"/>
      <c r="I51" s="133"/>
      <c r="J51" s="134"/>
      <c r="K51" s="124" t="str">
        <f>IF(K49="","",TRUNC(K49/M49,2))</f>
        <v/>
      </c>
      <c r="L51" s="125"/>
      <c r="M51" s="105"/>
      <c r="N51" s="106"/>
      <c r="O51" s="26"/>
      <c r="P51" s="30"/>
      <c r="Q51" s="23"/>
      <c r="R51" s="23"/>
      <c r="S51" s="24"/>
      <c r="T51" s="24"/>
      <c r="U51" s="25"/>
      <c r="V51" s="54"/>
      <c r="W51" s="29"/>
    </row>
    <row r="52" spans="1:23" ht="15.75" customHeight="1" x14ac:dyDescent="0.45">
      <c r="A52" s="44"/>
      <c r="B52" s="41" t="str">
        <f>IF(K43="","",K43)</f>
        <v/>
      </c>
      <c r="C52" s="107"/>
      <c r="D52" s="108"/>
      <c r="E52" s="109" t="str">
        <f>IF(M46="","",M46)</f>
        <v/>
      </c>
      <c r="F52" s="110"/>
      <c r="G52" s="107"/>
      <c r="H52" s="108"/>
      <c r="I52" s="109" t="str">
        <f>IF(M49="","",M49)</f>
        <v/>
      </c>
      <c r="J52" s="110"/>
      <c r="K52" s="126" t="s">
        <v>20</v>
      </c>
      <c r="L52" s="127"/>
      <c r="M52" s="127"/>
      <c r="N52" s="128"/>
      <c r="O52" s="26"/>
      <c r="P52" s="27"/>
      <c r="Q52" s="19"/>
      <c r="R52" s="19"/>
      <c r="S52" s="20"/>
      <c r="T52" s="20"/>
      <c r="U52" s="16"/>
      <c r="V52" s="55"/>
      <c r="W52" s="29"/>
    </row>
    <row r="53" spans="1:23" ht="15.75" customHeight="1" x14ac:dyDescent="0.45">
      <c r="A53" s="44"/>
      <c r="B53" s="41" t="str">
        <f>IF(K44="","",K44)</f>
        <v/>
      </c>
      <c r="C53" s="4" t="str">
        <f>IF(C52&gt;K46,C54,IF(C52=K46,C54,""))</f>
        <v/>
      </c>
      <c r="D53" s="47" t="s">
        <v>7</v>
      </c>
      <c r="E53" s="2"/>
      <c r="F53" s="5" t="str">
        <f>IF(C52="","",IF(C52&gt;K46,2,IF(C52=K46,1,"0")))</f>
        <v/>
      </c>
      <c r="G53" s="4" t="str">
        <f>IF(G52&gt;K49,G54,IF(G52=K49,G54,""))</f>
        <v/>
      </c>
      <c r="H53" s="47" t="s">
        <v>7</v>
      </c>
      <c r="I53" s="2"/>
      <c r="J53" s="5" t="str">
        <f>IF(G52="","",IF(G52&gt;K49,2,IF(G52=K49,1,"0")))</f>
        <v/>
      </c>
      <c r="K53" s="129"/>
      <c r="L53" s="130"/>
      <c r="M53" s="130"/>
      <c r="N53" s="131"/>
      <c r="O53" s="28"/>
      <c r="P53" s="27" t="str">
        <f>IF(Q53="","",SUM(J53,F53))</f>
        <v/>
      </c>
      <c r="Q53" s="19" t="str">
        <f>IF(SUM(C52,G52)=0,"",SUM(C52,G52))</f>
        <v/>
      </c>
      <c r="R53" s="19" t="str">
        <f>IF(Q53="","",SUM(E52,I52))</f>
        <v/>
      </c>
      <c r="S53" s="89" t="str">
        <f>IF(Q53="","",TRUNC(Q53/R53,2))</f>
        <v/>
      </c>
      <c r="T53" s="89" t="str">
        <f>IF(Q53="","",IF(MAX(C53,G53)=0,"--",MAX(C53,G53)))</f>
        <v/>
      </c>
      <c r="U53" s="16" t="str">
        <f>IF(Q53="","",MAX(E54,I54))</f>
        <v/>
      </c>
      <c r="V53" s="53"/>
      <c r="W53" s="29"/>
    </row>
    <row r="54" spans="1:23" ht="15.75" customHeight="1" thickBot="1" x14ac:dyDescent="0.5">
      <c r="A54" s="44"/>
      <c r="B54" s="40" t="str">
        <f>IF(K45="","",K45)</f>
        <v/>
      </c>
      <c r="C54" s="124" t="str">
        <f>IF(C52="","",TRUNC(C52/E52,2))</f>
        <v/>
      </c>
      <c r="D54" s="125"/>
      <c r="E54" s="105"/>
      <c r="F54" s="106"/>
      <c r="G54" s="124" t="str">
        <f>IF(G52="","",TRUNC(G52/I52,2))</f>
        <v/>
      </c>
      <c r="H54" s="125"/>
      <c r="I54" s="105"/>
      <c r="J54" s="106"/>
      <c r="K54" s="132"/>
      <c r="L54" s="133"/>
      <c r="M54" s="133"/>
      <c r="N54" s="134"/>
      <c r="O54" s="26"/>
      <c r="P54" s="30"/>
      <c r="Q54" s="23"/>
      <c r="R54" s="23"/>
      <c r="S54" s="24"/>
      <c r="T54" s="24"/>
      <c r="U54" s="25"/>
      <c r="V54" s="54"/>
      <c r="W54" s="29"/>
    </row>
    <row r="55" spans="1:23" ht="5.25" customHeight="1" thickBot="1" x14ac:dyDescent="0.35">
      <c r="A55" s="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2"/>
      <c r="P55" s="33"/>
      <c r="Q55" s="31"/>
      <c r="R55" s="31"/>
      <c r="S55" s="34"/>
      <c r="T55" s="34"/>
      <c r="U55" s="31"/>
      <c r="V55" s="31"/>
      <c r="W55" s="35"/>
    </row>
    <row r="56" spans="1:23" ht="15.6" x14ac:dyDescent="0.3">
      <c r="A56" s="6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36" t="s">
        <v>9</v>
      </c>
      <c r="Q56" s="36">
        <f>SUM(Q47,Q50,Q53)</f>
        <v>0</v>
      </c>
      <c r="R56" s="36">
        <f>SUM(R47,R50,R53)</f>
        <v>0</v>
      </c>
      <c r="S56" s="90" t="e">
        <f>IF(Q56="","",TRUNC(Q56/R56,2))</f>
        <v>#DIV/0!</v>
      </c>
      <c r="T56" s="91">
        <f>MAX(T47,T50,T53)</f>
        <v>0</v>
      </c>
      <c r="U56" s="46">
        <f>MAX(U47,U50,U53)</f>
        <v>0</v>
      </c>
      <c r="V56" s="42"/>
      <c r="W56" s="42"/>
    </row>
    <row r="57" spans="1:23" ht="15.6" x14ac:dyDescent="0.3">
      <c r="A57" s="6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36"/>
      <c r="Q57" s="36"/>
      <c r="R57" s="36"/>
      <c r="S57" s="37"/>
      <c r="T57" s="45"/>
      <c r="U57" s="46"/>
      <c r="V57" s="42"/>
      <c r="W57" s="42"/>
    </row>
    <row r="58" spans="1:23" ht="15.6" x14ac:dyDescent="0.3">
      <c r="A58" s="6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6"/>
      <c r="Q58" s="36"/>
      <c r="R58" s="36"/>
      <c r="S58" s="37"/>
      <c r="T58" s="45"/>
      <c r="U58" s="46"/>
      <c r="V58" s="42"/>
      <c r="W58" s="42"/>
    </row>
    <row r="59" spans="1:23" ht="15.6" x14ac:dyDescent="0.3">
      <c r="A59" s="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6"/>
      <c r="Q59" s="36"/>
      <c r="R59" s="36"/>
      <c r="S59" s="37"/>
      <c r="T59" s="45"/>
      <c r="U59" s="46"/>
      <c r="V59" s="42"/>
      <c r="W59" s="42"/>
    </row>
    <row r="60" spans="1:23" ht="15.6" x14ac:dyDescent="0.3">
      <c r="A60" s="6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6"/>
      <c r="Q60" s="36"/>
      <c r="R60" s="36"/>
      <c r="S60" s="37"/>
      <c r="T60" s="45"/>
      <c r="U60" s="46"/>
      <c r="V60" s="42"/>
      <c r="W60" s="42"/>
    </row>
    <row r="61" spans="1:23" ht="15.6" x14ac:dyDescent="0.3">
      <c r="A61" s="6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6"/>
      <c r="Q61" s="36"/>
      <c r="R61" s="36"/>
      <c r="S61" s="37"/>
      <c r="T61" s="45"/>
      <c r="U61" s="46"/>
      <c r="V61" s="42"/>
      <c r="W61" s="42"/>
    </row>
    <row r="62" spans="1:23" ht="15.6" x14ac:dyDescent="0.3">
      <c r="A62" s="6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6"/>
      <c r="Q62" s="36"/>
      <c r="R62" s="36"/>
      <c r="S62" s="37"/>
      <c r="T62" s="45"/>
      <c r="U62" s="46"/>
      <c r="V62" s="42"/>
      <c r="W62" s="42"/>
    </row>
    <row r="63" spans="1:23" ht="15.6" x14ac:dyDescent="0.3">
      <c r="A63" s="6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6"/>
      <c r="Q63" s="36"/>
      <c r="R63" s="36"/>
      <c r="S63" s="37"/>
      <c r="T63" s="45"/>
      <c r="U63" s="46"/>
      <c r="V63" s="42"/>
      <c r="W63" s="42"/>
    </row>
    <row r="64" spans="1:23" ht="15.6" x14ac:dyDescent="0.3">
      <c r="A64" s="6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36"/>
      <c r="Q64" s="36"/>
      <c r="R64" s="36"/>
      <c r="S64" s="37"/>
      <c r="T64" s="45"/>
      <c r="U64" s="46"/>
      <c r="V64" s="42"/>
      <c r="W64" s="42"/>
    </row>
    <row r="65" spans="1:23" ht="15.6" x14ac:dyDescent="0.3">
      <c r="A65" s="6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36"/>
      <c r="Q65" s="36"/>
      <c r="R65" s="36"/>
      <c r="S65" s="37"/>
      <c r="T65" s="45"/>
      <c r="U65" s="46"/>
      <c r="V65" s="42"/>
      <c r="W65" s="42"/>
    </row>
    <row r="66" spans="1:23" ht="15.6" x14ac:dyDescent="0.3">
      <c r="A66" s="6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6"/>
      <c r="Q66" s="36"/>
      <c r="R66" s="36"/>
      <c r="S66" s="37"/>
      <c r="T66" s="45"/>
      <c r="U66" s="46"/>
      <c r="V66" s="42"/>
      <c r="W66" s="42"/>
    </row>
    <row r="67" spans="1:23" ht="15.6" x14ac:dyDescent="0.3">
      <c r="A67" s="135" t="s">
        <v>21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7"/>
    </row>
    <row r="69" spans="1:23" ht="15" thickBot="1" x14ac:dyDescent="0.35"/>
    <row r="70" spans="1:23" ht="4.8" customHeight="1" thickTop="1" thickBot="1" x14ac:dyDescent="0.3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  <c r="P70" s="8"/>
      <c r="Q70" s="8"/>
      <c r="R70" s="8"/>
      <c r="S70" s="10"/>
      <c r="T70" s="10"/>
      <c r="U70" s="8"/>
      <c r="V70" s="8"/>
      <c r="W70" s="11"/>
    </row>
    <row r="71" spans="1:23" ht="15.6" customHeight="1" x14ac:dyDescent="0.3">
      <c r="A71" s="43"/>
      <c r="B71" s="138" t="s">
        <v>22</v>
      </c>
      <c r="C71" s="96"/>
      <c r="D71" s="97"/>
      <c r="E71" s="97"/>
      <c r="F71" s="98"/>
      <c r="G71" s="96"/>
      <c r="H71" s="97"/>
      <c r="I71" s="97"/>
      <c r="J71" s="98"/>
      <c r="K71" s="96"/>
      <c r="L71" s="97"/>
      <c r="M71" s="97"/>
      <c r="N71" s="98"/>
      <c r="O71" s="12"/>
      <c r="P71" s="13" t="s">
        <v>1</v>
      </c>
      <c r="Q71" s="14" t="s">
        <v>2</v>
      </c>
      <c r="R71" s="14" t="s">
        <v>3</v>
      </c>
      <c r="S71" s="15" t="s">
        <v>4</v>
      </c>
      <c r="T71" s="15" t="s">
        <v>5</v>
      </c>
      <c r="U71" s="13" t="s">
        <v>0</v>
      </c>
      <c r="V71" s="13" t="s">
        <v>6</v>
      </c>
      <c r="W71" s="16"/>
    </row>
    <row r="72" spans="1:23" ht="15.6" customHeight="1" x14ac:dyDescent="0.3">
      <c r="A72" s="43"/>
      <c r="B72" s="139"/>
      <c r="C72" s="99"/>
      <c r="D72" s="100"/>
      <c r="E72" s="100"/>
      <c r="F72" s="101"/>
      <c r="G72" s="99"/>
      <c r="H72" s="100"/>
      <c r="I72" s="100"/>
      <c r="J72" s="101"/>
      <c r="K72" s="99"/>
      <c r="L72" s="100"/>
      <c r="M72" s="100"/>
      <c r="N72" s="101"/>
      <c r="O72" s="17"/>
      <c r="P72" s="18"/>
      <c r="Q72" s="19"/>
      <c r="R72" s="19"/>
      <c r="S72" s="20"/>
      <c r="T72" s="20"/>
      <c r="U72" s="16"/>
      <c r="V72" s="16"/>
      <c r="W72" s="16"/>
    </row>
    <row r="73" spans="1:23" ht="15.6" customHeight="1" thickBot="1" x14ac:dyDescent="0.35">
      <c r="A73" s="43"/>
      <c r="B73" s="140"/>
      <c r="C73" s="102"/>
      <c r="D73" s="103"/>
      <c r="E73" s="103"/>
      <c r="F73" s="104"/>
      <c r="G73" s="102"/>
      <c r="H73" s="103"/>
      <c r="I73" s="103"/>
      <c r="J73" s="104"/>
      <c r="K73" s="102"/>
      <c r="L73" s="103"/>
      <c r="M73" s="103"/>
      <c r="N73" s="104"/>
      <c r="O73" s="21"/>
      <c r="P73" s="22"/>
      <c r="Q73" s="23"/>
      <c r="R73" s="23"/>
      <c r="S73" s="24"/>
      <c r="T73" s="24"/>
      <c r="U73" s="25"/>
      <c r="V73" s="25"/>
      <c r="W73" s="16"/>
    </row>
    <row r="74" spans="1:23" ht="15.6" customHeight="1" x14ac:dyDescent="0.35">
      <c r="A74" s="44"/>
      <c r="B74" s="41" t="str">
        <f>IF(C71="","",C71)</f>
        <v/>
      </c>
      <c r="C74" s="114"/>
      <c r="D74" s="115"/>
      <c r="E74" s="115"/>
      <c r="F74" s="116"/>
      <c r="G74" s="107"/>
      <c r="H74" s="108"/>
      <c r="I74" s="108"/>
      <c r="J74" s="123"/>
      <c r="K74" s="107"/>
      <c r="L74" s="108"/>
      <c r="M74" s="108"/>
      <c r="N74" s="123"/>
      <c r="O74" s="26"/>
      <c r="P74" s="27"/>
      <c r="Q74" s="19"/>
      <c r="R74" s="19"/>
      <c r="S74" s="20"/>
      <c r="T74" s="20"/>
      <c r="U74" s="16"/>
      <c r="V74" s="48"/>
      <c r="W74" s="16"/>
    </row>
    <row r="75" spans="1:23" ht="15.6" customHeight="1" x14ac:dyDescent="0.45">
      <c r="A75" s="44"/>
      <c r="B75" s="41" t="str">
        <f>IF(C72="","",C72)</f>
        <v/>
      </c>
      <c r="C75" s="117"/>
      <c r="D75" s="118"/>
      <c r="E75" s="118"/>
      <c r="F75" s="119"/>
      <c r="G75" s="4" t="str">
        <f>IF(G74&gt;C77,G76,IF(G74=C77,G76,""))</f>
        <v/>
      </c>
      <c r="H75" s="47" t="s">
        <v>7</v>
      </c>
      <c r="I75" s="3"/>
      <c r="J75" s="5" t="str">
        <f>IF(G74="","",IF(G74&gt;C77,2,IF(G74=C77,1,"0")))</f>
        <v/>
      </c>
      <c r="K75" s="4" t="str">
        <f>IF(K74&gt;C80,K76,IF(K74=C80,K76,""))</f>
        <v/>
      </c>
      <c r="L75" s="47" t="s">
        <v>7</v>
      </c>
      <c r="M75" s="2"/>
      <c r="N75" s="5" t="str">
        <f>IF(K74="","",IF(K74&gt;C80,2,IF(K74=C80,1,"0")))</f>
        <v/>
      </c>
      <c r="O75" s="28"/>
      <c r="P75" s="27" t="str">
        <f>IF(Q75="","",SUM(J75,N75))</f>
        <v/>
      </c>
      <c r="Q75" s="19" t="str">
        <f>IF(SUM(G74,K74,)=0,"",SUM(G74,K74,))</f>
        <v/>
      </c>
      <c r="R75" s="19" t="str">
        <f>IF(Q75="","",SUM(I74,M74))</f>
        <v/>
      </c>
      <c r="S75" s="89" t="str">
        <f>IF(Q75="","",TRUNC(Q75/R75,2))</f>
        <v/>
      </c>
      <c r="T75" s="89" t="str">
        <f>IF(Q75="","",IF(MAX(G75,K75)=0,"--",MAX(G75,K75)))</f>
        <v/>
      </c>
      <c r="U75" s="16" t="str">
        <f>IF(Q75="","",MAX(I76,M76))</f>
        <v/>
      </c>
      <c r="V75" s="49"/>
      <c r="W75" s="29"/>
    </row>
    <row r="76" spans="1:23" ht="15.6" customHeight="1" thickBot="1" x14ac:dyDescent="0.5">
      <c r="A76" s="44"/>
      <c r="B76" s="40" t="str">
        <f>IF(C73="","",C73)</f>
        <v/>
      </c>
      <c r="C76" s="120"/>
      <c r="D76" s="121"/>
      <c r="E76" s="121"/>
      <c r="F76" s="122"/>
      <c r="G76" s="124" t="str">
        <f>IF(G74="","",TRUNC(G74/I74,2))</f>
        <v/>
      </c>
      <c r="H76" s="125"/>
      <c r="I76" s="105"/>
      <c r="J76" s="106"/>
      <c r="K76" s="124" t="str">
        <f>IF(K74="","",TRUNC(K74/M74,2))</f>
        <v/>
      </c>
      <c r="L76" s="125"/>
      <c r="M76" s="105"/>
      <c r="N76" s="106"/>
      <c r="O76" s="26"/>
      <c r="P76" s="30"/>
      <c r="Q76" s="23"/>
      <c r="R76" s="23"/>
      <c r="S76" s="24"/>
      <c r="T76" s="24"/>
      <c r="U76" s="25"/>
      <c r="V76" s="50"/>
      <c r="W76" s="29"/>
    </row>
    <row r="77" spans="1:23" ht="15.6" customHeight="1" x14ac:dyDescent="0.45">
      <c r="A77" s="44"/>
      <c r="B77" s="41" t="str">
        <f>IF(G71="","",G71)</f>
        <v/>
      </c>
      <c r="C77" s="107"/>
      <c r="D77" s="108"/>
      <c r="E77" s="109" t="str">
        <f>IF(I74="","",I74)</f>
        <v/>
      </c>
      <c r="F77" s="110"/>
      <c r="G77" s="114"/>
      <c r="H77" s="115"/>
      <c r="I77" s="115"/>
      <c r="J77" s="116"/>
      <c r="K77" s="107"/>
      <c r="L77" s="108"/>
      <c r="M77" s="108"/>
      <c r="N77" s="123"/>
      <c r="O77" s="26"/>
      <c r="P77" s="27"/>
      <c r="Q77" s="19"/>
      <c r="R77" s="19"/>
      <c r="S77" s="20"/>
      <c r="T77" s="20"/>
      <c r="U77" s="16"/>
      <c r="V77" s="51"/>
      <c r="W77" s="29"/>
    </row>
    <row r="78" spans="1:23" ht="15.6" customHeight="1" x14ac:dyDescent="0.45">
      <c r="A78" s="44"/>
      <c r="B78" s="41" t="str">
        <f>IF(G72="","",G72)</f>
        <v/>
      </c>
      <c r="C78" s="4" t="str">
        <f>IF(C77&gt;G74,C79,IF(C77=G74,C79,""))</f>
        <v/>
      </c>
      <c r="D78" s="47" t="s">
        <v>7</v>
      </c>
      <c r="E78" s="2"/>
      <c r="F78" s="5" t="str">
        <f>IF(C77="","",IF(C77&gt;G74,2,IF(C77=G74,1,"0")))</f>
        <v/>
      </c>
      <c r="G78" s="117"/>
      <c r="H78" s="118"/>
      <c r="I78" s="118"/>
      <c r="J78" s="119"/>
      <c r="K78" s="4" t="str">
        <f>IF(K77&gt;G80,K79,IF(K77=G80,K79,""))</f>
        <v/>
      </c>
      <c r="L78" s="47" t="s">
        <v>7</v>
      </c>
      <c r="M78" s="3"/>
      <c r="N78" s="5" t="str">
        <f>IF(K77="","",IF(K77&gt;G80,2,IF(K77=G80,1,"0")))</f>
        <v/>
      </c>
      <c r="O78" s="28"/>
      <c r="P78" s="27" t="str">
        <f>IF(Q78="","",SUM(F78,N78))</f>
        <v/>
      </c>
      <c r="Q78" s="19" t="str">
        <f>IF(SUM(C77,K77)=0,"",SUM(C77,K77))</f>
        <v/>
      </c>
      <c r="R78" s="19" t="str">
        <f>IF(Q78="","",SUM(E77,M77))</f>
        <v/>
      </c>
      <c r="S78" s="89" t="str">
        <f>IF(Q78="","",TRUNC(Q78/R78,2))</f>
        <v/>
      </c>
      <c r="T78" s="89" t="str">
        <f>IF(Q78="","",IF(MAX(C78,K78)=0,"--",MAX(C78,K78)))</f>
        <v/>
      </c>
      <c r="U78" s="16" t="str">
        <f>IF(Q78="","",MAX(E79,M79))</f>
        <v/>
      </c>
      <c r="V78" s="49"/>
      <c r="W78" s="29"/>
    </row>
    <row r="79" spans="1:23" ht="15.6" customHeight="1" thickBot="1" x14ac:dyDescent="0.5">
      <c r="A79" s="44"/>
      <c r="B79" s="40" t="str">
        <f>IF(G73="","",G73)</f>
        <v/>
      </c>
      <c r="C79" s="124" t="str">
        <f>IF(C77="","",TRUNC(C77/E77,2))</f>
        <v/>
      </c>
      <c r="D79" s="125"/>
      <c r="E79" s="105"/>
      <c r="F79" s="106"/>
      <c r="G79" s="120"/>
      <c r="H79" s="121"/>
      <c r="I79" s="121"/>
      <c r="J79" s="122"/>
      <c r="K79" s="124" t="str">
        <f>IF(K77="","",TRUNC(K77/M77,2))</f>
        <v/>
      </c>
      <c r="L79" s="125"/>
      <c r="M79" s="105"/>
      <c r="N79" s="106"/>
      <c r="O79" s="26"/>
      <c r="P79" s="30"/>
      <c r="Q79" s="23"/>
      <c r="R79" s="23"/>
      <c r="S79" s="24"/>
      <c r="T79" s="24"/>
      <c r="U79" s="25"/>
      <c r="V79" s="50"/>
      <c r="W79" s="29"/>
    </row>
    <row r="80" spans="1:23" ht="15.6" customHeight="1" x14ac:dyDescent="0.45">
      <c r="A80" s="44"/>
      <c r="B80" s="41" t="str">
        <f>IF(K71="","",K71)</f>
        <v/>
      </c>
      <c r="C80" s="107"/>
      <c r="D80" s="108"/>
      <c r="E80" s="109" t="str">
        <f>IF(M74="","",M74)</f>
        <v/>
      </c>
      <c r="F80" s="110"/>
      <c r="G80" s="107"/>
      <c r="H80" s="108"/>
      <c r="I80" s="109" t="str">
        <f>IF(M77="","",M77)</f>
        <v/>
      </c>
      <c r="J80" s="110"/>
      <c r="K80" s="114"/>
      <c r="L80" s="115"/>
      <c r="M80" s="115"/>
      <c r="N80" s="116"/>
      <c r="O80" s="26"/>
      <c r="P80" s="27"/>
      <c r="Q80" s="19"/>
      <c r="R80" s="19"/>
      <c r="S80" s="20"/>
      <c r="T80" s="20"/>
      <c r="U80" s="16"/>
      <c r="V80" s="51"/>
      <c r="W80" s="29"/>
    </row>
    <row r="81" spans="1:23" ht="15.6" customHeight="1" x14ac:dyDescent="0.45">
      <c r="A81" s="44"/>
      <c r="B81" s="41" t="str">
        <f>IF(K72="","",K72)</f>
        <v/>
      </c>
      <c r="C81" s="4" t="str">
        <f>IF(C80&gt;K74,C82,IF(C80=K74,C82,""))</f>
        <v/>
      </c>
      <c r="D81" s="47" t="s">
        <v>7</v>
      </c>
      <c r="E81" s="2"/>
      <c r="F81" s="5" t="str">
        <f>IF(C80="","",IF(C80&gt;K74,2,IF(C80=K74,1,"0")))</f>
        <v/>
      </c>
      <c r="G81" s="4" t="str">
        <f>IF(G80&gt;K77,G82,IF(G80=K77,G82,""))</f>
        <v/>
      </c>
      <c r="H81" s="47" t="s">
        <v>7</v>
      </c>
      <c r="I81" s="2"/>
      <c r="J81" s="5" t="str">
        <f>IF(G80="","",IF(G80&gt;K77,2,IF(G80=K77,1,"0")))</f>
        <v/>
      </c>
      <c r="K81" s="117"/>
      <c r="L81" s="118"/>
      <c r="M81" s="118"/>
      <c r="N81" s="119"/>
      <c r="O81" s="28"/>
      <c r="P81" s="27" t="str">
        <f>IF(Q81="","",SUM(J81,F81))</f>
        <v/>
      </c>
      <c r="Q81" s="19" t="str">
        <f>IF(SUM(C80,G80)=0,"",SUM(C80,G80))</f>
        <v/>
      </c>
      <c r="R81" s="19" t="str">
        <f>IF(Q81="","",SUM(E80,I80))</f>
        <v/>
      </c>
      <c r="S81" s="89" t="str">
        <f>IF(Q81="","",TRUNC(Q81/R81,2))</f>
        <v/>
      </c>
      <c r="T81" s="89" t="str">
        <f>IF(Q81="","",IF(MAX(C81,G81)=0,"--",MAX(C81,G81)))</f>
        <v/>
      </c>
      <c r="U81" s="16" t="str">
        <f>IF(Q81="","",MAX(E82,I82))</f>
        <v/>
      </c>
      <c r="V81" s="49"/>
      <c r="W81" s="29"/>
    </row>
    <row r="82" spans="1:23" ht="15.6" customHeight="1" thickBot="1" x14ac:dyDescent="0.5">
      <c r="A82" s="44"/>
      <c r="B82" s="40" t="str">
        <f>IF(K73="","",K73)</f>
        <v/>
      </c>
      <c r="C82" s="124" t="str">
        <f>IF(C80="","",TRUNC(C80/E80,2))</f>
        <v/>
      </c>
      <c r="D82" s="125"/>
      <c r="E82" s="105"/>
      <c r="F82" s="106"/>
      <c r="G82" s="124" t="str">
        <f>IF(G80="","",TRUNC(G80/I80,2))</f>
        <v/>
      </c>
      <c r="H82" s="125"/>
      <c r="I82" s="105"/>
      <c r="J82" s="106"/>
      <c r="K82" s="120"/>
      <c r="L82" s="121"/>
      <c r="M82" s="121"/>
      <c r="N82" s="122"/>
      <c r="O82" s="26"/>
      <c r="P82" s="30"/>
      <c r="Q82" s="23"/>
      <c r="R82" s="23"/>
      <c r="S82" s="24"/>
      <c r="T82" s="24"/>
      <c r="U82" s="25"/>
      <c r="V82" s="50"/>
      <c r="W82" s="29"/>
    </row>
    <row r="83" spans="1:23" ht="4.8" customHeight="1" thickBot="1" x14ac:dyDescent="0.35">
      <c r="A83" s="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2"/>
      <c r="P83" s="33"/>
      <c r="Q83" s="31"/>
      <c r="R83" s="31"/>
      <c r="S83" s="34"/>
      <c r="T83" s="34"/>
      <c r="U83" s="31"/>
      <c r="V83" s="31"/>
      <c r="W83" s="35"/>
    </row>
    <row r="84" spans="1:23" ht="15.6" x14ac:dyDescent="0.3">
      <c r="A84" s="6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36" t="s">
        <v>9</v>
      </c>
      <c r="Q84" s="36">
        <f>SUM(Q75,Q78,Q81)</f>
        <v>0</v>
      </c>
      <c r="R84" s="36">
        <f>SUM(R75,R78,R81)</f>
        <v>0</v>
      </c>
      <c r="S84" s="90" t="e">
        <f>IF(Q84="","",TRUNC(Q84/R84,2))</f>
        <v>#DIV/0!</v>
      </c>
      <c r="T84" s="91">
        <f>MAX(T75,T78,T81)</f>
        <v>0</v>
      </c>
      <c r="U84" s="46">
        <f>MAX(U75,U78,U81)</f>
        <v>0</v>
      </c>
      <c r="V84" s="42"/>
      <c r="W84" s="42"/>
    </row>
    <row r="85" spans="1:23" ht="16.2" thickBot="1" x14ac:dyDescent="0.35">
      <c r="A85" s="6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V85" s="42"/>
      <c r="W85" s="42"/>
    </row>
    <row r="86" spans="1:23" ht="4.8" customHeight="1" thickTop="1" thickBot="1" x14ac:dyDescent="0.3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  <c r="P86" s="8"/>
      <c r="Q86" s="8"/>
      <c r="R86" s="8"/>
      <c r="S86" s="10"/>
      <c r="T86" s="10"/>
      <c r="U86" s="8"/>
      <c r="V86" s="8"/>
      <c r="W86" s="11"/>
    </row>
    <row r="87" spans="1:23" ht="15.6" customHeight="1" x14ac:dyDescent="0.3">
      <c r="A87" s="43"/>
      <c r="B87" s="111" t="s">
        <v>23</v>
      </c>
      <c r="C87" s="96"/>
      <c r="D87" s="97"/>
      <c r="E87" s="97"/>
      <c r="F87" s="98"/>
      <c r="G87" s="96"/>
      <c r="H87" s="97"/>
      <c r="I87" s="97"/>
      <c r="J87" s="98"/>
      <c r="K87" s="96"/>
      <c r="L87" s="97"/>
      <c r="M87" s="97"/>
      <c r="N87" s="98"/>
      <c r="O87" s="12"/>
      <c r="P87" s="13" t="s">
        <v>1</v>
      </c>
      <c r="Q87" s="14" t="s">
        <v>2</v>
      </c>
      <c r="R87" s="14" t="s">
        <v>3</v>
      </c>
      <c r="S87" s="15" t="s">
        <v>4</v>
      </c>
      <c r="T87" s="15" t="s">
        <v>5</v>
      </c>
      <c r="U87" s="13" t="s">
        <v>0</v>
      </c>
      <c r="V87" s="13" t="s">
        <v>6</v>
      </c>
      <c r="W87" s="16"/>
    </row>
    <row r="88" spans="1:23" ht="15.6" customHeight="1" x14ac:dyDescent="0.3">
      <c r="A88" s="43"/>
      <c r="B88" s="112"/>
      <c r="C88" s="99"/>
      <c r="D88" s="100"/>
      <c r="E88" s="100"/>
      <c r="F88" s="101"/>
      <c r="G88" s="99"/>
      <c r="H88" s="100"/>
      <c r="I88" s="100"/>
      <c r="J88" s="101"/>
      <c r="K88" s="99"/>
      <c r="L88" s="100"/>
      <c r="M88" s="100"/>
      <c r="N88" s="101"/>
      <c r="O88" s="17"/>
      <c r="P88" s="18"/>
      <c r="Q88" s="19"/>
      <c r="R88" s="19"/>
      <c r="S88" s="20"/>
      <c r="T88" s="20"/>
      <c r="U88" s="16"/>
      <c r="V88" s="16"/>
      <c r="W88" s="16"/>
    </row>
    <row r="89" spans="1:23" ht="15.6" customHeight="1" thickBot="1" x14ac:dyDescent="0.35">
      <c r="A89" s="43"/>
      <c r="B89" s="113"/>
      <c r="C89" s="102"/>
      <c r="D89" s="103"/>
      <c r="E89" s="103"/>
      <c r="F89" s="104"/>
      <c r="G89" s="102"/>
      <c r="H89" s="103"/>
      <c r="I89" s="103"/>
      <c r="J89" s="104"/>
      <c r="K89" s="102"/>
      <c r="L89" s="103"/>
      <c r="M89" s="103"/>
      <c r="N89" s="104"/>
      <c r="O89" s="21"/>
      <c r="P89" s="22"/>
      <c r="Q89" s="23"/>
      <c r="R89" s="23"/>
      <c r="S89" s="24"/>
      <c r="T89" s="24"/>
      <c r="U89" s="25"/>
      <c r="V89" s="25"/>
      <c r="W89" s="16"/>
    </row>
    <row r="90" spans="1:23" ht="15.6" customHeight="1" x14ac:dyDescent="0.35">
      <c r="A90" s="44"/>
      <c r="B90" s="41" t="str">
        <f>IF(C87="","",C87)</f>
        <v/>
      </c>
      <c r="C90" s="145"/>
      <c r="D90" s="146"/>
      <c r="E90" s="146"/>
      <c r="F90" s="147"/>
      <c r="G90" s="107"/>
      <c r="H90" s="108"/>
      <c r="I90" s="108"/>
      <c r="J90" s="123"/>
      <c r="K90" s="107"/>
      <c r="L90" s="108"/>
      <c r="M90" s="108"/>
      <c r="N90" s="123"/>
      <c r="O90" s="26"/>
      <c r="P90" s="27"/>
      <c r="Q90" s="19"/>
      <c r="R90" s="19"/>
      <c r="S90" s="20"/>
      <c r="T90" s="20"/>
      <c r="U90" s="16"/>
      <c r="V90" s="56"/>
      <c r="W90" s="16"/>
    </row>
    <row r="91" spans="1:23" ht="15.6" customHeight="1" x14ac:dyDescent="0.45">
      <c r="A91" s="44"/>
      <c r="B91" s="41" t="str">
        <f>IF(C88="","",C88)</f>
        <v/>
      </c>
      <c r="C91" s="148"/>
      <c r="D91" s="149"/>
      <c r="E91" s="149"/>
      <c r="F91" s="150"/>
      <c r="G91" s="4" t="str">
        <f>IF(G90&gt;C93,G92,IF(G90=C93,G92,""))</f>
        <v/>
      </c>
      <c r="H91" s="47" t="s">
        <v>7</v>
      </c>
      <c r="I91" s="3"/>
      <c r="J91" s="5" t="str">
        <f>IF(G90="","",IF(G90&gt;C93,2,IF(G90=C93,1,"0")))</f>
        <v/>
      </c>
      <c r="K91" s="4" t="str">
        <f>IF(K90&gt;C96,K92,IF(K90=C96,K92,""))</f>
        <v/>
      </c>
      <c r="L91" s="47" t="s">
        <v>7</v>
      </c>
      <c r="M91" s="2"/>
      <c r="N91" s="5" t="str">
        <f>IF(K90="","",IF(K90&gt;C96,2,IF(K90=C96,1,"0")))</f>
        <v/>
      </c>
      <c r="O91" s="28"/>
      <c r="P91" s="27" t="str">
        <f>IF(Q91="","",SUM(J91,N91))</f>
        <v/>
      </c>
      <c r="Q91" s="19" t="str">
        <f>IF(SUM(G90,K90,)=0,"",SUM(G90,K90,))</f>
        <v/>
      </c>
      <c r="R91" s="19" t="str">
        <f>IF(Q91="","",SUM(I90,M90))</f>
        <v/>
      </c>
      <c r="S91" s="89" t="str">
        <f>IF(Q91="","",TRUNC(Q91/R91,2))</f>
        <v/>
      </c>
      <c r="T91" s="89" t="str">
        <f>IF(Q91="","",IF(MAX(G91,K91)=0,"--",MAX(G91,K91)))</f>
        <v/>
      </c>
      <c r="U91" s="16" t="str">
        <f>IF(Q91="","",MAX(I92,M92))</f>
        <v/>
      </c>
      <c r="V91" s="57"/>
      <c r="W91" s="29"/>
    </row>
    <row r="92" spans="1:23" ht="15.6" customHeight="1" thickBot="1" x14ac:dyDescent="0.5">
      <c r="A92" s="44"/>
      <c r="B92" s="40" t="str">
        <f>IF(C89="","",C89)</f>
        <v/>
      </c>
      <c r="C92" s="151"/>
      <c r="D92" s="152"/>
      <c r="E92" s="152"/>
      <c r="F92" s="153"/>
      <c r="G92" s="124" t="str">
        <f>IF(G90="","",TRUNC(G90/I90,2))</f>
        <v/>
      </c>
      <c r="H92" s="125"/>
      <c r="I92" s="105"/>
      <c r="J92" s="106"/>
      <c r="K92" s="124" t="str">
        <f>IF(K90="","",TRUNC(K90/M90,2))</f>
        <v/>
      </c>
      <c r="L92" s="125"/>
      <c r="M92" s="105"/>
      <c r="N92" s="106"/>
      <c r="O92" s="26"/>
      <c r="P92" s="30"/>
      <c r="Q92" s="23"/>
      <c r="R92" s="23"/>
      <c r="S92" s="24"/>
      <c r="T92" s="24"/>
      <c r="U92" s="25"/>
      <c r="V92" s="58"/>
      <c r="W92" s="29"/>
    </row>
    <row r="93" spans="1:23" ht="15.6" customHeight="1" x14ac:dyDescent="0.45">
      <c r="A93" s="44"/>
      <c r="B93" s="41" t="str">
        <f>IF(G87="","",G87)</f>
        <v/>
      </c>
      <c r="C93" s="107"/>
      <c r="D93" s="108"/>
      <c r="E93" s="109" t="str">
        <f>IF(I90="","",I90)</f>
        <v/>
      </c>
      <c r="F93" s="110"/>
      <c r="G93" s="145"/>
      <c r="H93" s="146"/>
      <c r="I93" s="146"/>
      <c r="J93" s="147"/>
      <c r="K93" s="107"/>
      <c r="L93" s="108"/>
      <c r="M93" s="108"/>
      <c r="N93" s="123"/>
      <c r="O93" s="26"/>
      <c r="P93" s="27"/>
      <c r="Q93" s="19"/>
      <c r="R93" s="19"/>
      <c r="S93" s="20"/>
      <c r="T93" s="20"/>
      <c r="U93" s="16"/>
      <c r="V93" s="59"/>
      <c r="W93" s="29"/>
    </row>
    <row r="94" spans="1:23" ht="15.6" customHeight="1" x14ac:dyDescent="0.45">
      <c r="A94" s="44"/>
      <c r="B94" s="41" t="str">
        <f>IF(G88="","",G88)</f>
        <v/>
      </c>
      <c r="C94" s="4" t="str">
        <f>IF(C93&gt;G90,C95,IF(C93=G90,C95,""))</f>
        <v/>
      </c>
      <c r="D94" s="47" t="s">
        <v>7</v>
      </c>
      <c r="E94" s="2"/>
      <c r="F94" s="5" t="str">
        <f>IF(C93="","",IF(C93&gt;G90,2,IF(C93=G90,1,"0")))</f>
        <v/>
      </c>
      <c r="G94" s="148"/>
      <c r="H94" s="149"/>
      <c r="I94" s="149"/>
      <c r="J94" s="150"/>
      <c r="K94" s="4" t="str">
        <f>IF(K93&gt;G96,K95,IF(K93=G96,K95,""))</f>
        <v/>
      </c>
      <c r="L94" s="47" t="s">
        <v>7</v>
      </c>
      <c r="M94" s="3"/>
      <c r="N94" s="5" t="str">
        <f>IF(K93="","",IF(K93&gt;G96,2,IF(K93=G96,1,"0")))</f>
        <v/>
      </c>
      <c r="O94" s="28"/>
      <c r="P94" s="27" t="str">
        <f>IF(Q94="","",SUM(F94,N94))</f>
        <v/>
      </c>
      <c r="Q94" s="19" t="str">
        <f>IF(SUM(C93,K93)=0,"",SUM(C93,K93))</f>
        <v/>
      </c>
      <c r="R94" s="19" t="str">
        <f>IF(Q94="","",SUM(E93,M93))</f>
        <v/>
      </c>
      <c r="S94" s="89" t="str">
        <f>IF(Q94="","",TRUNC(Q94/R94,2))</f>
        <v/>
      </c>
      <c r="T94" s="89" t="str">
        <f>IF(Q94="","",IF(MAX(C94,K94)=0,"--",MAX(C94,K94)))</f>
        <v/>
      </c>
      <c r="U94" s="16" t="str">
        <f>IF(Q94="","",MAX(E95,M95))</f>
        <v/>
      </c>
      <c r="V94" s="57"/>
      <c r="W94" s="29"/>
    </row>
    <row r="95" spans="1:23" ht="15.6" customHeight="1" thickBot="1" x14ac:dyDescent="0.5">
      <c r="A95" s="44"/>
      <c r="B95" s="40" t="str">
        <f>IF(G89="","",G89)</f>
        <v/>
      </c>
      <c r="C95" s="124" t="str">
        <f>IF(C93="","",TRUNC(C93/E93,2))</f>
        <v/>
      </c>
      <c r="D95" s="125"/>
      <c r="E95" s="105"/>
      <c r="F95" s="106"/>
      <c r="G95" s="151"/>
      <c r="H95" s="152"/>
      <c r="I95" s="152"/>
      <c r="J95" s="153"/>
      <c r="K95" s="124" t="str">
        <f>IF(K93="","",TRUNC(K93/M93,2))</f>
        <v/>
      </c>
      <c r="L95" s="125"/>
      <c r="M95" s="105"/>
      <c r="N95" s="106"/>
      <c r="O95" s="26"/>
      <c r="P95" s="30"/>
      <c r="Q95" s="23"/>
      <c r="R95" s="23"/>
      <c r="S95" s="24"/>
      <c r="T95" s="24"/>
      <c r="U95" s="25"/>
      <c r="V95" s="58"/>
      <c r="W95" s="29"/>
    </row>
    <row r="96" spans="1:23" ht="15.6" customHeight="1" x14ac:dyDescent="0.45">
      <c r="A96" s="44"/>
      <c r="B96" s="41" t="str">
        <f>IF(K87="","",K87)</f>
        <v/>
      </c>
      <c r="C96" s="107"/>
      <c r="D96" s="108"/>
      <c r="E96" s="109" t="str">
        <f>IF(M90="","",M90)</f>
        <v/>
      </c>
      <c r="F96" s="110"/>
      <c r="G96" s="107"/>
      <c r="H96" s="108"/>
      <c r="I96" s="109" t="str">
        <f>IF(M93="","",M93)</f>
        <v/>
      </c>
      <c r="J96" s="110"/>
      <c r="K96" s="145"/>
      <c r="L96" s="146"/>
      <c r="M96" s="146"/>
      <c r="N96" s="147"/>
      <c r="O96" s="26"/>
      <c r="P96" s="27"/>
      <c r="Q96" s="19"/>
      <c r="R96" s="19"/>
      <c r="S96" s="20"/>
      <c r="T96" s="20"/>
      <c r="U96" s="16"/>
      <c r="V96" s="59"/>
      <c r="W96" s="29"/>
    </row>
    <row r="97" spans="1:23" ht="15.6" customHeight="1" x14ac:dyDescent="0.45">
      <c r="A97" s="44"/>
      <c r="B97" s="41" t="str">
        <f>IF(K88="","",K88)</f>
        <v/>
      </c>
      <c r="C97" s="4" t="str">
        <f>IF(C96&gt;K90,C98,IF(C96=K90,C98,""))</f>
        <v/>
      </c>
      <c r="D97" s="47" t="s">
        <v>7</v>
      </c>
      <c r="E97" s="2"/>
      <c r="F97" s="5" t="str">
        <f>IF(C96="","",IF(C96&gt;K90,2,IF(C96=K90,1,"0")))</f>
        <v/>
      </c>
      <c r="G97" s="4" t="str">
        <f>IF(G96&gt;K93,G98,IF(G96=K93,G98,""))</f>
        <v/>
      </c>
      <c r="H97" s="47" t="s">
        <v>7</v>
      </c>
      <c r="I97" s="2"/>
      <c r="J97" s="5" t="str">
        <f>IF(G96="","",IF(G96&gt;K93,2,IF(G96=K93,1,"0")))</f>
        <v/>
      </c>
      <c r="K97" s="148"/>
      <c r="L97" s="149"/>
      <c r="M97" s="149"/>
      <c r="N97" s="150"/>
      <c r="O97" s="28"/>
      <c r="P97" s="27" t="str">
        <f>IF(Q97="","",SUM(J97,F97))</f>
        <v/>
      </c>
      <c r="Q97" s="19" t="str">
        <f>IF(SUM(C96,G96)=0,"",SUM(C96,G96))</f>
        <v/>
      </c>
      <c r="R97" s="19" t="str">
        <f>IF(Q97="","",SUM(E96,I96))</f>
        <v/>
      </c>
      <c r="S97" s="89" t="str">
        <f>IF(Q97="","",TRUNC(Q97/R97,2))</f>
        <v/>
      </c>
      <c r="T97" s="89" t="str">
        <f>IF(Q97="","",IF(MAX(C97,G97)=0,"--",MAX(C97,G97)))</f>
        <v/>
      </c>
      <c r="U97" s="16" t="str">
        <f>IF(Q97="","",MAX(E98,I98))</f>
        <v/>
      </c>
      <c r="V97" s="57"/>
      <c r="W97" s="29"/>
    </row>
    <row r="98" spans="1:23" ht="15.6" customHeight="1" thickBot="1" x14ac:dyDescent="0.5">
      <c r="A98" s="44"/>
      <c r="B98" s="40" t="str">
        <f>IF(K89="","",K89)</f>
        <v/>
      </c>
      <c r="C98" s="124" t="str">
        <f>IF(C96="","",TRUNC(C96/E96,2))</f>
        <v/>
      </c>
      <c r="D98" s="125"/>
      <c r="E98" s="105"/>
      <c r="F98" s="106"/>
      <c r="G98" s="124" t="str">
        <f>IF(G96="","",TRUNC(G96/I96,2))</f>
        <v/>
      </c>
      <c r="H98" s="125"/>
      <c r="I98" s="105"/>
      <c r="J98" s="106"/>
      <c r="K98" s="151"/>
      <c r="L98" s="152"/>
      <c r="M98" s="152"/>
      <c r="N98" s="153"/>
      <c r="O98" s="26"/>
      <c r="P98" s="30"/>
      <c r="Q98" s="23"/>
      <c r="R98" s="23"/>
      <c r="S98" s="24"/>
      <c r="T98" s="24"/>
      <c r="U98" s="25"/>
      <c r="V98" s="58"/>
      <c r="W98" s="29"/>
    </row>
    <row r="99" spans="1:23" ht="4.8" customHeight="1" thickBot="1" x14ac:dyDescent="0.35">
      <c r="A99" s="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2"/>
      <c r="P99" s="33"/>
      <c r="Q99" s="31"/>
      <c r="R99" s="31"/>
      <c r="S99" s="34"/>
      <c r="T99" s="34"/>
      <c r="U99" s="31"/>
      <c r="V99" s="31"/>
      <c r="W99" s="35"/>
    </row>
    <row r="100" spans="1:23" ht="15.6" x14ac:dyDescent="0.3">
      <c r="A100" s="6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36" t="s">
        <v>9</v>
      </c>
      <c r="Q100" s="36">
        <f>SUM(Q91,Q94,Q97)</f>
        <v>0</v>
      </c>
      <c r="R100" s="36">
        <f>SUM(R91,R94,R97)</f>
        <v>0</v>
      </c>
      <c r="S100" s="90" t="e">
        <f>IF(Q100="","",TRUNC(Q100/R100,2))</f>
        <v>#DIV/0!</v>
      </c>
      <c r="T100" s="91">
        <f>MAX(T91,T94,T97)</f>
        <v>0</v>
      </c>
      <c r="U100" s="46">
        <f>MAX(U91,U94,U97)</f>
        <v>0</v>
      </c>
      <c r="V100" s="42"/>
      <c r="W100" s="42"/>
    </row>
    <row r="101" spans="1:23" ht="15" thickBot="1" x14ac:dyDescent="0.35"/>
    <row r="102" spans="1:23" ht="4.8" customHeight="1" thickTop="1" thickBot="1" x14ac:dyDescent="0.35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  <c r="P102" s="8"/>
      <c r="Q102" s="8"/>
      <c r="R102" s="8"/>
      <c r="S102" s="10"/>
      <c r="T102" s="10"/>
      <c r="U102" s="8"/>
      <c r="V102" s="8"/>
      <c r="W102" s="11"/>
    </row>
    <row r="103" spans="1:23" ht="15.6" customHeight="1" x14ac:dyDescent="0.3">
      <c r="A103" s="43"/>
      <c r="B103" s="93" t="s">
        <v>24</v>
      </c>
      <c r="C103" s="96"/>
      <c r="D103" s="97"/>
      <c r="E103" s="97"/>
      <c r="F103" s="98"/>
      <c r="G103" s="96"/>
      <c r="H103" s="97"/>
      <c r="I103" s="97"/>
      <c r="J103" s="98"/>
      <c r="K103" s="96"/>
      <c r="L103" s="97"/>
      <c r="M103" s="97"/>
      <c r="N103" s="98"/>
      <c r="O103" s="12"/>
      <c r="P103" s="13" t="s">
        <v>1</v>
      </c>
      <c r="Q103" s="14" t="s">
        <v>2</v>
      </c>
      <c r="R103" s="14" t="s">
        <v>3</v>
      </c>
      <c r="S103" s="15" t="s">
        <v>4</v>
      </c>
      <c r="T103" s="15" t="s">
        <v>5</v>
      </c>
      <c r="U103" s="13" t="s">
        <v>0</v>
      </c>
      <c r="V103" s="13" t="s">
        <v>6</v>
      </c>
      <c r="W103" s="16"/>
    </row>
    <row r="104" spans="1:23" ht="15.6" customHeight="1" x14ac:dyDescent="0.3">
      <c r="A104" s="43"/>
      <c r="B104" s="94"/>
      <c r="C104" s="99"/>
      <c r="D104" s="100"/>
      <c r="E104" s="100"/>
      <c r="F104" s="101"/>
      <c r="G104" s="99"/>
      <c r="H104" s="100"/>
      <c r="I104" s="100"/>
      <c r="J104" s="101"/>
      <c r="K104" s="99"/>
      <c r="L104" s="100"/>
      <c r="M104" s="100"/>
      <c r="N104" s="101"/>
      <c r="O104" s="17"/>
      <c r="P104" s="18"/>
      <c r="Q104" s="19"/>
      <c r="R104" s="19"/>
      <c r="S104" s="20"/>
      <c r="T104" s="20"/>
      <c r="U104" s="16"/>
      <c r="V104" s="16"/>
      <c r="W104" s="16"/>
    </row>
    <row r="105" spans="1:23" ht="15.6" customHeight="1" thickBot="1" x14ac:dyDescent="0.35">
      <c r="A105" s="43"/>
      <c r="B105" s="95"/>
      <c r="C105" s="102"/>
      <c r="D105" s="103"/>
      <c r="E105" s="103"/>
      <c r="F105" s="104"/>
      <c r="G105" s="102"/>
      <c r="H105" s="103"/>
      <c r="I105" s="103"/>
      <c r="J105" s="104"/>
      <c r="K105" s="102"/>
      <c r="L105" s="103"/>
      <c r="M105" s="103"/>
      <c r="N105" s="104"/>
      <c r="O105" s="21"/>
      <c r="P105" s="22"/>
      <c r="Q105" s="23"/>
      <c r="R105" s="23"/>
      <c r="S105" s="24"/>
      <c r="T105" s="24"/>
      <c r="U105" s="25"/>
      <c r="V105" s="25"/>
      <c r="W105" s="16"/>
    </row>
    <row r="106" spans="1:23" ht="15.6" customHeight="1" x14ac:dyDescent="0.35">
      <c r="A106" s="44"/>
      <c r="B106" s="41" t="str">
        <f>IF(C103="","",C103)</f>
        <v/>
      </c>
      <c r="C106" s="126"/>
      <c r="D106" s="127"/>
      <c r="E106" s="127"/>
      <c r="F106" s="128"/>
      <c r="G106" s="107"/>
      <c r="H106" s="108"/>
      <c r="I106" s="108"/>
      <c r="J106" s="123"/>
      <c r="K106" s="107"/>
      <c r="L106" s="108"/>
      <c r="M106" s="108"/>
      <c r="N106" s="123"/>
      <c r="O106" s="26"/>
      <c r="P106" s="27"/>
      <c r="Q106" s="19"/>
      <c r="R106" s="19"/>
      <c r="S106" s="20"/>
      <c r="T106" s="20"/>
      <c r="U106" s="16"/>
      <c r="V106" s="52"/>
      <c r="W106" s="16"/>
    </row>
    <row r="107" spans="1:23" ht="15.6" customHeight="1" x14ac:dyDescent="0.45">
      <c r="A107" s="44"/>
      <c r="B107" s="41" t="str">
        <f>IF(C104="","",C104)</f>
        <v/>
      </c>
      <c r="C107" s="129"/>
      <c r="D107" s="130"/>
      <c r="E107" s="130"/>
      <c r="F107" s="131"/>
      <c r="G107" s="4" t="str">
        <f>IF(G106&gt;C109,G108,IF(G106=C109,G108,""))</f>
        <v/>
      </c>
      <c r="H107" s="47" t="s">
        <v>7</v>
      </c>
      <c r="I107" s="3"/>
      <c r="J107" s="5" t="str">
        <f>IF(G106="","",IF(G106&gt;C109,2,IF(G106=C109,1,"0")))</f>
        <v/>
      </c>
      <c r="K107" s="4" t="str">
        <f>IF(K106&gt;C112,K108,IF(K106=C112,K108,""))</f>
        <v/>
      </c>
      <c r="L107" s="47" t="s">
        <v>7</v>
      </c>
      <c r="M107" s="2"/>
      <c r="N107" s="5" t="str">
        <f>IF(K106="","",IF(K106&gt;C112,2,IF(K106=C112,1,"0")))</f>
        <v/>
      </c>
      <c r="O107" s="28"/>
      <c r="P107" s="27" t="str">
        <f>IF(Q107="","",SUM(J107,N107))</f>
        <v/>
      </c>
      <c r="Q107" s="19" t="str">
        <f>IF(SUM(G106,K106,)=0,"",SUM(G106,K106,))</f>
        <v/>
      </c>
      <c r="R107" s="19" t="str">
        <f>IF(Q107="","",SUM(I106,M106))</f>
        <v/>
      </c>
      <c r="S107" s="89" t="str">
        <f>IF(Q107="","",TRUNC(Q107/R107,2))</f>
        <v/>
      </c>
      <c r="T107" s="89" t="str">
        <f>IF(Q107="","",IF(MAX(G107,K107)=0,"--",MAX(G107,K107)))</f>
        <v/>
      </c>
      <c r="U107" s="16" t="str">
        <f>IF(Q107="","",MAX(I108,M108))</f>
        <v/>
      </c>
      <c r="V107" s="53"/>
      <c r="W107" s="29"/>
    </row>
    <row r="108" spans="1:23" ht="15.6" customHeight="1" thickBot="1" x14ac:dyDescent="0.5">
      <c r="A108" s="44"/>
      <c r="B108" s="40" t="str">
        <f>IF(C105="","",C105)</f>
        <v/>
      </c>
      <c r="C108" s="132"/>
      <c r="D108" s="133"/>
      <c r="E108" s="133"/>
      <c r="F108" s="134"/>
      <c r="G108" s="124" t="str">
        <f>IF(G106="","",TRUNC(G106/I106,2))</f>
        <v/>
      </c>
      <c r="H108" s="125"/>
      <c r="I108" s="105"/>
      <c r="J108" s="106"/>
      <c r="K108" s="124" t="str">
        <f>IF(K106="","",TRUNC(K106/M106,2))</f>
        <v/>
      </c>
      <c r="L108" s="125"/>
      <c r="M108" s="105"/>
      <c r="N108" s="106"/>
      <c r="O108" s="26"/>
      <c r="P108" s="30"/>
      <c r="Q108" s="23"/>
      <c r="R108" s="23"/>
      <c r="S108" s="24"/>
      <c r="T108" s="24"/>
      <c r="U108" s="25"/>
      <c r="V108" s="54"/>
      <c r="W108" s="29"/>
    </row>
    <row r="109" spans="1:23" ht="15.6" customHeight="1" x14ac:dyDescent="0.45">
      <c r="A109" s="44"/>
      <c r="B109" s="41" t="str">
        <f>IF(G103="","",G103)</f>
        <v/>
      </c>
      <c r="C109" s="107"/>
      <c r="D109" s="108"/>
      <c r="E109" s="109"/>
      <c r="F109" s="110"/>
      <c r="G109" s="126"/>
      <c r="H109" s="127"/>
      <c r="I109" s="127"/>
      <c r="J109" s="128"/>
      <c r="K109" s="107"/>
      <c r="L109" s="108"/>
      <c r="M109" s="108"/>
      <c r="N109" s="123"/>
      <c r="O109" s="26"/>
      <c r="P109" s="27"/>
      <c r="Q109" s="19"/>
      <c r="R109" s="19"/>
      <c r="S109" s="20"/>
      <c r="T109" s="20"/>
      <c r="U109" s="16"/>
      <c r="V109" s="55"/>
      <c r="W109" s="29"/>
    </row>
    <row r="110" spans="1:23" ht="15.6" customHeight="1" x14ac:dyDescent="0.45">
      <c r="A110" s="44"/>
      <c r="B110" s="41" t="str">
        <f>IF(G104="","",G104)</f>
        <v/>
      </c>
      <c r="C110" s="4" t="str">
        <f>IF(C109&gt;G106,C111,IF(C109=G106,C111,""))</f>
        <v/>
      </c>
      <c r="D110" s="47" t="s">
        <v>7</v>
      </c>
      <c r="E110" s="2"/>
      <c r="F110" s="5" t="str">
        <f>IF(C109="","",IF(C109&gt;G106,2,IF(C109=G106,1,"0")))</f>
        <v/>
      </c>
      <c r="G110" s="129"/>
      <c r="H110" s="130"/>
      <c r="I110" s="130"/>
      <c r="J110" s="131"/>
      <c r="K110" s="4" t="str">
        <f>IF(K109&gt;G112,K111,IF(K109=G112,K111,""))</f>
        <v/>
      </c>
      <c r="L110" s="47" t="s">
        <v>7</v>
      </c>
      <c r="M110" s="3"/>
      <c r="N110" s="5" t="str">
        <f>IF(K109="","",IF(K109&gt;G112,2,IF(K109=G112,1,"0")))</f>
        <v/>
      </c>
      <c r="O110" s="28"/>
      <c r="P110" s="27" t="str">
        <f>IF(Q110="","",SUM(F110,N110))</f>
        <v/>
      </c>
      <c r="Q110" s="19" t="str">
        <f>IF(SUM(C109,K109)=0,"",SUM(C109,K109))</f>
        <v/>
      </c>
      <c r="R110" s="19" t="str">
        <f>IF(Q110="","",SUM(E109,M109))</f>
        <v/>
      </c>
      <c r="S110" s="89" t="str">
        <f>IF(Q110="","",TRUNC(Q110/R110,2))</f>
        <v/>
      </c>
      <c r="T110" s="89" t="str">
        <f>IF(Q110="","",IF(MAX(C110,K110)=0,"--",MAX(C110,K110)))</f>
        <v/>
      </c>
      <c r="U110" s="16" t="str">
        <f>IF(Q110="","",MAX(E111,M111))</f>
        <v/>
      </c>
      <c r="V110" s="53"/>
      <c r="W110" s="29"/>
    </row>
    <row r="111" spans="1:23" ht="15.6" customHeight="1" thickBot="1" x14ac:dyDescent="0.5">
      <c r="A111" s="44"/>
      <c r="B111" s="40" t="str">
        <f>IF(G105="","",G105)</f>
        <v/>
      </c>
      <c r="C111" s="124" t="str">
        <f>IF(C109="","",TRUNC(C109/E109,2))</f>
        <v/>
      </c>
      <c r="D111" s="125"/>
      <c r="E111" s="105"/>
      <c r="F111" s="106"/>
      <c r="G111" s="132"/>
      <c r="H111" s="133"/>
      <c r="I111" s="133"/>
      <c r="J111" s="134"/>
      <c r="K111" s="124" t="str">
        <f>IF(K109="","",TRUNC(K109/M109,2))</f>
        <v/>
      </c>
      <c r="L111" s="125"/>
      <c r="M111" s="105"/>
      <c r="N111" s="106"/>
      <c r="O111" s="26"/>
      <c r="P111" s="30"/>
      <c r="Q111" s="23"/>
      <c r="R111" s="23"/>
      <c r="S111" s="24"/>
      <c r="T111" s="24"/>
      <c r="U111" s="25"/>
      <c r="V111" s="54"/>
      <c r="W111" s="29"/>
    </row>
    <row r="112" spans="1:23" ht="15.6" customHeight="1" x14ac:dyDescent="0.45">
      <c r="A112" s="44"/>
      <c r="B112" s="41" t="str">
        <f>IF(K103="","",K103)</f>
        <v/>
      </c>
      <c r="C112" s="107"/>
      <c r="D112" s="108"/>
      <c r="E112" s="109" t="str">
        <f>IF(M106="","",M106)</f>
        <v/>
      </c>
      <c r="F112" s="110"/>
      <c r="G112" s="107"/>
      <c r="H112" s="108"/>
      <c r="I112" s="109" t="str">
        <f>IF(M109="","",M109)</f>
        <v/>
      </c>
      <c r="J112" s="110"/>
      <c r="K112" s="126"/>
      <c r="L112" s="127"/>
      <c r="M112" s="127"/>
      <c r="N112" s="128"/>
      <c r="O112" s="26"/>
      <c r="P112" s="27"/>
      <c r="Q112" s="19"/>
      <c r="R112" s="19"/>
      <c r="S112" s="20"/>
      <c r="T112" s="20"/>
      <c r="U112" s="16"/>
      <c r="V112" s="55"/>
      <c r="W112" s="29"/>
    </row>
    <row r="113" spans="1:23" ht="15.6" customHeight="1" x14ac:dyDescent="0.45">
      <c r="A113" s="44"/>
      <c r="B113" s="41" t="str">
        <f>IF(K104="","",K104)</f>
        <v/>
      </c>
      <c r="C113" s="4" t="str">
        <f>IF(C112&gt;K106,C114,IF(C112=K106,C114,""))</f>
        <v/>
      </c>
      <c r="D113" s="47" t="s">
        <v>7</v>
      </c>
      <c r="E113" s="2"/>
      <c r="F113" s="5" t="str">
        <f>IF(C112="","",IF(C112&gt;K106,2,IF(C112=K106,1,"0")))</f>
        <v/>
      </c>
      <c r="G113" s="4" t="str">
        <f>IF(G112&gt;K109,G114,IF(G112=K109,G114,""))</f>
        <v/>
      </c>
      <c r="H113" s="47" t="s">
        <v>7</v>
      </c>
      <c r="I113" s="2"/>
      <c r="J113" s="5" t="str">
        <f>IF(G112="","",IF(G112&gt;K109,2,IF(G112=K109,1,"0")))</f>
        <v/>
      </c>
      <c r="K113" s="129"/>
      <c r="L113" s="130"/>
      <c r="M113" s="130"/>
      <c r="N113" s="131"/>
      <c r="O113" s="28"/>
      <c r="P113" s="27" t="str">
        <f>IF(Q113="","",SUM(J113,F113))</f>
        <v/>
      </c>
      <c r="Q113" s="19" t="str">
        <f>IF(SUM(C112,G112)=0,"",SUM(C112,G112))</f>
        <v/>
      </c>
      <c r="R113" s="19" t="str">
        <f>IF(Q113="","",SUM(E112,I112))</f>
        <v/>
      </c>
      <c r="S113" s="89" t="str">
        <f>IF(Q113="","",TRUNC(Q113/R113,2))</f>
        <v/>
      </c>
      <c r="T113" s="89" t="str">
        <f>IF(Q113="","",IF(MAX(C113,G113)=0,"--",MAX(C113,G113)))</f>
        <v/>
      </c>
      <c r="U113" s="16" t="str">
        <f>IF(Q113="","",MAX(E114,I114))</f>
        <v/>
      </c>
      <c r="V113" s="53"/>
      <c r="W113" s="29"/>
    </row>
    <row r="114" spans="1:23" ht="15.6" customHeight="1" thickBot="1" x14ac:dyDescent="0.5">
      <c r="A114" s="44"/>
      <c r="B114" s="40" t="str">
        <f>IF(K105="","",K105)</f>
        <v/>
      </c>
      <c r="C114" s="124" t="str">
        <f>IF(C112="","",TRUNC(C112/E112,2))</f>
        <v/>
      </c>
      <c r="D114" s="125"/>
      <c r="E114" s="105"/>
      <c r="F114" s="106"/>
      <c r="G114" s="124" t="str">
        <f>IF(G112="","",TRUNC(G112/I112,2))</f>
        <v/>
      </c>
      <c r="H114" s="125"/>
      <c r="I114" s="105"/>
      <c r="J114" s="106"/>
      <c r="K114" s="132"/>
      <c r="L114" s="133"/>
      <c r="M114" s="133"/>
      <c r="N114" s="134"/>
      <c r="O114" s="26"/>
      <c r="P114" s="30"/>
      <c r="Q114" s="23"/>
      <c r="R114" s="23"/>
      <c r="S114" s="24"/>
      <c r="T114" s="24"/>
      <c r="U114" s="25"/>
      <c r="V114" s="54"/>
      <c r="W114" s="29"/>
    </row>
    <row r="115" spans="1:23" ht="4.8" customHeight="1" thickBot="1" x14ac:dyDescent="0.35">
      <c r="A115" s="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2"/>
      <c r="P115" s="33"/>
      <c r="Q115" s="31"/>
      <c r="R115" s="31"/>
      <c r="S115" s="34"/>
      <c r="T115" s="34"/>
      <c r="U115" s="31"/>
      <c r="V115" s="31"/>
      <c r="W115" s="35"/>
    </row>
    <row r="116" spans="1:23" ht="15.6" x14ac:dyDescent="0.3">
      <c r="A116" s="6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36" t="s">
        <v>9</v>
      </c>
      <c r="Q116" s="36">
        <f>SUM(Q107,Q110,Q113)</f>
        <v>0</v>
      </c>
      <c r="R116" s="36">
        <f>SUM(R107,R110,R113)</f>
        <v>0</v>
      </c>
      <c r="S116" s="90" t="e">
        <f>IF(Q116="","",TRUNC(Q116/R116,2))</f>
        <v>#DIV/0!</v>
      </c>
      <c r="T116" s="91">
        <f>MAX(T107,T110,T113)</f>
        <v>0</v>
      </c>
      <c r="U116" s="46">
        <f>MAX(U107,U110,U113)</f>
        <v>0</v>
      </c>
      <c r="V116" s="42"/>
      <c r="W116" s="42"/>
    </row>
  </sheetData>
  <mergeCells count="231">
    <mergeCell ref="B43:B45"/>
    <mergeCell ref="B27:B29"/>
    <mergeCell ref="B11:B13"/>
    <mergeCell ref="E52:F52"/>
    <mergeCell ref="G52:H52"/>
    <mergeCell ref="I52:J52"/>
    <mergeCell ref="G48:H48"/>
    <mergeCell ref="I48:J48"/>
    <mergeCell ref="C43:F43"/>
    <mergeCell ref="C45:F45"/>
    <mergeCell ref="G45:J45"/>
    <mergeCell ref="C36:D36"/>
    <mergeCell ref="E36:F36"/>
    <mergeCell ref="G36:H36"/>
    <mergeCell ref="I36:J36"/>
    <mergeCell ref="C38:D38"/>
    <mergeCell ref="E38:F38"/>
    <mergeCell ref="G38:H38"/>
    <mergeCell ref="I38:J38"/>
    <mergeCell ref="G12:J12"/>
    <mergeCell ref="I20:J20"/>
    <mergeCell ref="C19:D19"/>
    <mergeCell ref="E19:F19"/>
    <mergeCell ref="G96:H96"/>
    <mergeCell ref="I96:J96"/>
    <mergeCell ref="C93:D93"/>
    <mergeCell ref="E93:F93"/>
    <mergeCell ref="G93:J95"/>
    <mergeCell ref="K93:L93"/>
    <mergeCell ref="M93:N93"/>
    <mergeCell ref="C95:D95"/>
    <mergeCell ref="E95:F95"/>
    <mergeCell ref="K95:L95"/>
    <mergeCell ref="M95:N95"/>
    <mergeCell ref="C96:D96"/>
    <mergeCell ref="E96:F96"/>
    <mergeCell ref="K96:N98"/>
    <mergeCell ref="C98:D98"/>
    <mergeCell ref="E98:F98"/>
    <mergeCell ref="G98:H98"/>
    <mergeCell ref="I98:J98"/>
    <mergeCell ref="C77:D77"/>
    <mergeCell ref="E77:F77"/>
    <mergeCell ref="G77:J79"/>
    <mergeCell ref="K77:L77"/>
    <mergeCell ref="M77:N77"/>
    <mergeCell ref="C79:D79"/>
    <mergeCell ref="C90:F92"/>
    <mergeCell ref="G90:H90"/>
    <mergeCell ref="I90:J90"/>
    <mergeCell ref="K90:L90"/>
    <mergeCell ref="M90:N90"/>
    <mergeCell ref="G92:H92"/>
    <mergeCell ref="I92:J92"/>
    <mergeCell ref="K92:L92"/>
    <mergeCell ref="M92:N92"/>
    <mergeCell ref="E79:F79"/>
    <mergeCell ref="K79:L79"/>
    <mergeCell ref="M79:N79"/>
    <mergeCell ref="C80:D80"/>
    <mergeCell ref="E80:F80"/>
    <mergeCell ref="K80:N82"/>
    <mergeCell ref="C82:D82"/>
    <mergeCell ref="E82:F82"/>
    <mergeCell ref="G82:H82"/>
    <mergeCell ref="C54:D54"/>
    <mergeCell ref="E54:F54"/>
    <mergeCell ref="G54:H54"/>
    <mergeCell ref="I54:J54"/>
    <mergeCell ref="C14:F16"/>
    <mergeCell ref="G17:J19"/>
    <mergeCell ref="K20:N22"/>
    <mergeCell ref="C30:F32"/>
    <mergeCell ref="G33:J35"/>
    <mergeCell ref="K36:N38"/>
    <mergeCell ref="C46:F48"/>
    <mergeCell ref="G49:J51"/>
    <mergeCell ref="K52:N54"/>
    <mergeCell ref="C51:D51"/>
    <mergeCell ref="E51:F51"/>
    <mergeCell ref="K51:L51"/>
    <mergeCell ref="M51:N51"/>
    <mergeCell ref="C52:D52"/>
    <mergeCell ref="K48:L48"/>
    <mergeCell ref="M48:N48"/>
    <mergeCell ref="C49:D49"/>
    <mergeCell ref="E49:F49"/>
    <mergeCell ref="K49:L49"/>
    <mergeCell ref="M49:N49"/>
    <mergeCell ref="K17:L17"/>
    <mergeCell ref="M17:N17"/>
    <mergeCell ref="C28:F28"/>
    <mergeCell ref="G28:J28"/>
    <mergeCell ref="K28:N28"/>
    <mergeCell ref="C29:F29"/>
    <mergeCell ref="G29:J29"/>
    <mergeCell ref="K45:N45"/>
    <mergeCell ref="G46:H46"/>
    <mergeCell ref="I46:J46"/>
    <mergeCell ref="K46:L46"/>
    <mergeCell ref="M46:N46"/>
    <mergeCell ref="G43:J43"/>
    <mergeCell ref="K43:N43"/>
    <mergeCell ref="C44:F44"/>
    <mergeCell ref="G44:J44"/>
    <mergeCell ref="K44:N44"/>
    <mergeCell ref="C33:D33"/>
    <mergeCell ref="E33:F33"/>
    <mergeCell ref="K33:L33"/>
    <mergeCell ref="M33:N33"/>
    <mergeCell ref="C35:D35"/>
    <mergeCell ref="E35:F35"/>
    <mergeCell ref="K35:L35"/>
    <mergeCell ref="M35:N35"/>
    <mergeCell ref="G30:H30"/>
    <mergeCell ref="I30:J30"/>
    <mergeCell ref="K30:L30"/>
    <mergeCell ref="M30:N30"/>
    <mergeCell ref="G32:H32"/>
    <mergeCell ref="I32:J32"/>
    <mergeCell ref="K32:L32"/>
    <mergeCell ref="M32:N32"/>
    <mergeCell ref="K29:N29"/>
    <mergeCell ref="A1:W1"/>
    <mergeCell ref="C3:W3"/>
    <mergeCell ref="C4:W4"/>
    <mergeCell ref="C27:F27"/>
    <mergeCell ref="G27:J27"/>
    <mergeCell ref="K27:N27"/>
    <mergeCell ref="K11:N11"/>
    <mergeCell ref="A3:B3"/>
    <mergeCell ref="A4:B4"/>
    <mergeCell ref="A5:B5"/>
    <mergeCell ref="C11:F11"/>
    <mergeCell ref="G11:J11"/>
    <mergeCell ref="C13:F13"/>
    <mergeCell ref="G13:J13"/>
    <mergeCell ref="K13:N13"/>
    <mergeCell ref="C12:F12"/>
    <mergeCell ref="C22:D22"/>
    <mergeCell ref="E22:F22"/>
    <mergeCell ref="G22:H22"/>
    <mergeCell ref="I22:J22"/>
    <mergeCell ref="C20:D20"/>
    <mergeCell ref="E20:F20"/>
    <mergeCell ref="G20:H20"/>
    <mergeCell ref="C5:W5"/>
    <mergeCell ref="A7:W7"/>
    <mergeCell ref="G16:H16"/>
    <mergeCell ref="I16:J16"/>
    <mergeCell ref="K16:L16"/>
    <mergeCell ref="M16:N16"/>
    <mergeCell ref="G14:H14"/>
    <mergeCell ref="I14:J14"/>
    <mergeCell ref="K14:L14"/>
    <mergeCell ref="M14:N14"/>
    <mergeCell ref="K12:N12"/>
    <mergeCell ref="K19:L19"/>
    <mergeCell ref="M19:N19"/>
    <mergeCell ref="C17:D17"/>
    <mergeCell ref="E17:F17"/>
    <mergeCell ref="C106:F108"/>
    <mergeCell ref="G106:H106"/>
    <mergeCell ref="I106:J106"/>
    <mergeCell ref="K106:L106"/>
    <mergeCell ref="M106:N106"/>
    <mergeCell ref="G108:H108"/>
    <mergeCell ref="I108:J108"/>
    <mergeCell ref="K108:L108"/>
    <mergeCell ref="M108:N108"/>
    <mergeCell ref="A67:W67"/>
    <mergeCell ref="B71:B73"/>
    <mergeCell ref="C71:F71"/>
    <mergeCell ref="G71:J71"/>
    <mergeCell ref="K71:N71"/>
    <mergeCell ref="C72:F72"/>
    <mergeCell ref="G72:J72"/>
    <mergeCell ref="K72:N72"/>
    <mergeCell ref="C73:F73"/>
    <mergeCell ref="G73:J73"/>
    <mergeCell ref="K73:N73"/>
    <mergeCell ref="K112:N114"/>
    <mergeCell ref="C114:D114"/>
    <mergeCell ref="E114:F114"/>
    <mergeCell ref="G114:H114"/>
    <mergeCell ref="I114:J114"/>
    <mergeCell ref="G112:H112"/>
    <mergeCell ref="I112:J112"/>
    <mergeCell ref="G109:J111"/>
    <mergeCell ref="K109:L109"/>
    <mergeCell ref="M109:N109"/>
    <mergeCell ref="C111:D111"/>
    <mergeCell ref="E111:F111"/>
    <mergeCell ref="K111:L111"/>
    <mergeCell ref="M111:N111"/>
    <mergeCell ref="C112:D112"/>
    <mergeCell ref="E112:F112"/>
    <mergeCell ref="C109:D109"/>
    <mergeCell ref="E109:F109"/>
    <mergeCell ref="C74:F76"/>
    <mergeCell ref="G74:H74"/>
    <mergeCell ref="I74:J74"/>
    <mergeCell ref="K74:L74"/>
    <mergeCell ref="M74:N74"/>
    <mergeCell ref="G76:H76"/>
    <mergeCell ref="I76:J76"/>
    <mergeCell ref="K76:L76"/>
    <mergeCell ref="M76:N76"/>
    <mergeCell ref="I82:J82"/>
    <mergeCell ref="G80:H80"/>
    <mergeCell ref="I80:J80"/>
    <mergeCell ref="B87:B89"/>
    <mergeCell ref="C87:F87"/>
    <mergeCell ref="G87:J87"/>
    <mergeCell ref="K87:N87"/>
    <mergeCell ref="C88:F88"/>
    <mergeCell ref="G88:J88"/>
    <mergeCell ref="K88:N88"/>
    <mergeCell ref="C89:F89"/>
    <mergeCell ref="G89:J89"/>
    <mergeCell ref="K89:N89"/>
    <mergeCell ref="B103:B105"/>
    <mergeCell ref="C103:F103"/>
    <mergeCell ref="G103:J103"/>
    <mergeCell ref="K103:N103"/>
    <mergeCell ref="C104:F104"/>
    <mergeCell ref="G104:J104"/>
    <mergeCell ref="K104:N104"/>
    <mergeCell ref="C105:F105"/>
    <mergeCell ref="G105:J105"/>
    <mergeCell ref="K105:N105"/>
  </mergeCells>
  <conditionalFormatting sqref="M15">
    <cfRule type="expression" dxfId="215" priority="712" stopIfTrue="1">
      <formula>K14&gt;C20</formula>
    </cfRule>
    <cfRule type="expression" dxfId="214" priority="713" stopIfTrue="1">
      <formula>IF(K14="","",K14=C20)</formula>
    </cfRule>
    <cfRule type="expression" dxfId="213" priority="714" stopIfTrue="1">
      <formula>K14&lt;C20</formula>
    </cfRule>
  </conditionalFormatting>
  <conditionalFormatting sqref="E21">
    <cfRule type="expression" dxfId="212" priority="748" stopIfTrue="1">
      <formula>K14&gt;C20</formula>
    </cfRule>
    <cfRule type="expression" dxfId="211" priority="749" stopIfTrue="1">
      <formula>IF(C20="","",K14=C20)</formula>
    </cfRule>
    <cfRule type="expression" dxfId="210" priority="750" stopIfTrue="1">
      <formula>K14&lt;C20</formula>
    </cfRule>
  </conditionalFormatting>
  <conditionalFormatting sqref="I15">
    <cfRule type="expression" dxfId="209" priority="697" stopIfTrue="1">
      <formula>G14&gt;C17</formula>
    </cfRule>
    <cfRule type="expression" dxfId="208" priority="698" stopIfTrue="1">
      <formula>IF(G14="","",G14=C17)</formula>
    </cfRule>
    <cfRule type="expression" dxfId="207" priority="699" stopIfTrue="1">
      <formula>G14&lt;C17</formula>
    </cfRule>
  </conditionalFormatting>
  <conditionalFormatting sqref="E18">
    <cfRule type="expression" dxfId="206" priority="691" stopIfTrue="1">
      <formula>G14&gt;C17</formula>
    </cfRule>
    <cfRule type="expression" dxfId="205" priority="692" stopIfTrue="1">
      <formula>IF(C17="","",G14=C17)</formula>
    </cfRule>
    <cfRule type="expression" dxfId="204" priority="693" stopIfTrue="1">
      <formula>G14&lt;C17</formula>
    </cfRule>
  </conditionalFormatting>
  <conditionalFormatting sqref="M18">
    <cfRule type="expression" dxfId="203" priority="685" stopIfTrue="1">
      <formula>K17&gt;G20</formula>
    </cfRule>
    <cfRule type="expression" dxfId="202" priority="686" stopIfTrue="1">
      <formula>IF(K17="","",K17=G20)</formula>
    </cfRule>
    <cfRule type="expression" dxfId="201" priority="687" stopIfTrue="1">
      <formula>K17&lt;G20</formula>
    </cfRule>
  </conditionalFormatting>
  <conditionalFormatting sqref="I21">
    <cfRule type="expression" dxfId="200" priority="679" stopIfTrue="1">
      <formula>K17&gt;G20</formula>
    </cfRule>
    <cfRule type="expression" dxfId="199" priority="680" stopIfTrue="1">
      <formula>IF(G20="","",K17=G20)</formula>
    </cfRule>
    <cfRule type="expression" dxfId="198" priority="681" stopIfTrue="1">
      <formula>K17&lt;G20</formula>
    </cfRule>
  </conditionalFormatting>
  <conditionalFormatting sqref="H15">
    <cfRule type="expression" dxfId="197" priority="664" stopIfTrue="1">
      <formula>G14&gt;C17</formula>
    </cfRule>
    <cfRule type="expression" dxfId="196" priority="665" stopIfTrue="1">
      <formula>IF(G14="","",G14=C17)</formula>
    </cfRule>
    <cfRule type="expression" dxfId="195" priority="666" stopIfTrue="1">
      <formula>G14&lt;C17</formula>
    </cfRule>
  </conditionalFormatting>
  <conditionalFormatting sqref="D18">
    <cfRule type="expression" dxfId="194" priority="661" stopIfTrue="1">
      <formula>G14&gt;C17</formula>
    </cfRule>
    <cfRule type="expression" dxfId="193" priority="662" stopIfTrue="1">
      <formula>IF(C17="","",G14=C17)</formula>
    </cfRule>
    <cfRule type="expression" dxfId="192" priority="663" stopIfTrue="1">
      <formula>G14&lt;C17</formula>
    </cfRule>
  </conditionalFormatting>
  <conditionalFormatting sqref="L15">
    <cfRule type="expression" dxfId="191" priority="658" stopIfTrue="1">
      <formula>K14&gt;C20</formula>
    </cfRule>
    <cfRule type="expression" dxfId="190" priority="659" stopIfTrue="1">
      <formula>IF(K14="","",K14=C20)</formula>
    </cfRule>
    <cfRule type="expression" dxfId="189" priority="660" stopIfTrue="1">
      <formula>K14&lt;C20</formula>
    </cfRule>
  </conditionalFormatting>
  <conditionalFormatting sqref="D21">
    <cfRule type="expression" dxfId="188" priority="655" stopIfTrue="1">
      <formula>K14&gt;C20</formula>
    </cfRule>
    <cfRule type="expression" dxfId="187" priority="656" stopIfTrue="1">
      <formula>IF(C20="","",K14=C20)</formula>
    </cfRule>
    <cfRule type="expression" dxfId="186" priority="657" stopIfTrue="1">
      <formula>K14&lt;C20</formula>
    </cfRule>
  </conditionalFormatting>
  <conditionalFormatting sqref="L18">
    <cfRule type="expression" dxfId="185" priority="652" stopIfTrue="1">
      <formula>K17&gt;G20</formula>
    </cfRule>
    <cfRule type="expression" dxfId="184" priority="653" stopIfTrue="1">
      <formula>IF(K17="","",K17=G20)</formula>
    </cfRule>
    <cfRule type="expression" dxfId="183" priority="654" stopIfTrue="1">
      <formula>K17&lt;G20</formula>
    </cfRule>
  </conditionalFormatting>
  <conditionalFormatting sqref="H21">
    <cfRule type="expression" dxfId="182" priority="649" stopIfTrue="1">
      <formula>K17&gt;G20</formula>
    </cfRule>
    <cfRule type="expression" dxfId="181" priority="650" stopIfTrue="1">
      <formula>IF(G20="","",K17=G20)</formula>
    </cfRule>
    <cfRule type="expression" dxfId="180" priority="651" stopIfTrue="1">
      <formula>K17&lt;G20</formula>
    </cfRule>
  </conditionalFormatting>
  <conditionalFormatting sqref="M31">
    <cfRule type="expression" dxfId="179" priority="643" stopIfTrue="1">
      <formula>K30&gt;C36</formula>
    </cfRule>
    <cfRule type="expression" dxfId="178" priority="644" stopIfTrue="1">
      <formula>IF(K30="","",K30=C36)</formula>
    </cfRule>
    <cfRule type="expression" dxfId="177" priority="645" stopIfTrue="1">
      <formula>K30&lt;C36</formula>
    </cfRule>
  </conditionalFormatting>
  <conditionalFormatting sqref="E37">
    <cfRule type="expression" dxfId="176" priority="646" stopIfTrue="1">
      <formula>K30&gt;C36</formula>
    </cfRule>
    <cfRule type="expression" dxfId="175" priority="647" stopIfTrue="1">
      <formula>IF(C36="","",K30=C36)</formula>
    </cfRule>
    <cfRule type="expression" dxfId="174" priority="648" stopIfTrue="1">
      <formula>K30&lt;C36</formula>
    </cfRule>
  </conditionalFormatting>
  <conditionalFormatting sqref="I31">
    <cfRule type="expression" dxfId="173" priority="640" stopIfTrue="1">
      <formula>G30&gt;C33</formula>
    </cfRule>
    <cfRule type="expression" dxfId="172" priority="641" stopIfTrue="1">
      <formula>IF(G30="","",G30=C33)</formula>
    </cfRule>
    <cfRule type="expression" dxfId="171" priority="642" stopIfTrue="1">
      <formula>G30&lt;C33</formula>
    </cfRule>
  </conditionalFormatting>
  <conditionalFormatting sqref="E34">
    <cfRule type="expression" dxfId="170" priority="637" stopIfTrue="1">
      <formula>G30&gt;C33</formula>
    </cfRule>
    <cfRule type="expression" dxfId="169" priority="638" stopIfTrue="1">
      <formula>IF(C33="","",G30=C33)</formula>
    </cfRule>
    <cfRule type="expression" dxfId="168" priority="639" stopIfTrue="1">
      <formula>G30&lt;C33</formula>
    </cfRule>
  </conditionalFormatting>
  <conditionalFormatting sqref="M34">
    <cfRule type="expression" dxfId="167" priority="634" stopIfTrue="1">
      <formula>K33&gt;G36</formula>
    </cfRule>
    <cfRule type="expression" dxfId="166" priority="635" stopIfTrue="1">
      <formula>IF(K33="","",K33=G36)</formula>
    </cfRule>
    <cfRule type="expression" dxfId="165" priority="636" stopIfTrue="1">
      <formula>K33&lt;G36</formula>
    </cfRule>
  </conditionalFormatting>
  <conditionalFormatting sqref="I37">
    <cfRule type="expression" dxfId="164" priority="631" stopIfTrue="1">
      <formula>K33&gt;G36</formula>
    </cfRule>
    <cfRule type="expression" dxfId="163" priority="632" stopIfTrue="1">
      <formula>IF(G36="","",K33=G36)</formula>
    </cfRule>
    <cfRule type="expression" dxfId="162" priority="633" stopIfTrue="1">
      <formula>K33&lt;G36</formula>
    </cfRule>
  </conditionalFormatting>
  <conditionalFormatting sqref="H31">
    <cfRule type="expression" dxfId="161" priority="628" stopIfTrue="1">
      <formula>G30&gt;C33</formula>
    </cfRule>
    <cfRule type="expression" dxfId="160" priority="629" stopIfTrue="1">
      <formula>IF(G30="","",G30=C33)</formula>
    </cfRule>
    <cfRule type="expression" dxfId="159" priority="630" stopIfTrue="1">
      <formula>G30&lt;C33</formula>
    </cfRule>
  </conditionalFormatting>
  <conditionalFormatting sqref="D34">
    <cfRule type="expression" dxfId="158" priority="625" stopIfTrue="1">
      <formula>G30&gt;C33</formula>
    </cfRule>
    <cfRule type="expression" dxfId="157" priority="626" stopIfTrue="1">
      <formula>IF(C33="","",G30=C33)</formula>
    </cfRule>
    <cfRule type="expression" dxfId="156" priority="627" stopIfTrue="1">
      <formula>G30&lt;C33</formula>
    </cfRule>
  </conditionalFormatting>
  <conditionalFormatting sqref="L31">
    <cfRule type="expression" dxfId="155" priority="622" stopIfTrue="1">
      <formula>K30&gt;C36</formula>
    </cfRule>
    <cfRule type="expression" dxfId="154" priority="623" stopIfTrue="1">
      <formula>IF(K30="","",K30=C36)</formula>
    </cfRule>
    <cfRule type="expression" dxfId="153" priority="624" stopIfTrue="1">
      <formula>K30&lt;C36</formula>
    </cfRule>
  </conditionalFormatting>
  <conditionalFormatting sqref="D37">
    <cfRule type="expression" dxfId="152" priority="619" stopIfTrue="1">
      <formula>K30&gt;C36</formula>
    </cfRule>
    <cfRule type="expression" dxfId="151" priority="620" stopIfTrue="1">
      <formula>IF(C36="","",K30=C36)</formula>
    </cfRule>
    <cfRule type="expression" dxfId="150" priority="621" stopIfTrue="1">
      <formula>K30&lt;C36</formula>
    </cfRule>
  </conditionalFormatting>
  <conditionalFormatting sqref="L34">
    <cfRule type="expression" dxfId="149" priority="616" stopIfTrue="1">
      <formula>K33&gt;G36</formula>
    </cfRule>
    <cfRule type="expression" dxfId="148" priority="617" stopIfTrue="1">
      <formula>IF(K33="","",K33=G36)</formula>
    </cfRule>
    <cfRule type="expression" dxfId="147" priority="618" stopIfTrue="1">
      <formula>K33&lt;G36</formula>
    </cfRule>
  </conditionalFormatting>
  <conditionalFormatting sqref="H37">
    <cfRule type="expression" dxfId="146" priority="613" stopIfTrue="1">
      <formula>K33&gt;G36</formula>
    </cfRule>
    <cfRule type="expression" dxfId="145" priority="614" stopIfTrue="1">
      <formula>IF(G36="","",K33=G36)</formula>
    </cfRule>
    <cfRule type="expression" dxfId="144" priority="615" stopIfTrue="1">
      <formula>K33&lt;G36</formula>
    </cfRule>
  </conditionalFormatting>
  <conditionalFormatting sqref="M47">
    <cfRule type="expression" dxfId="143" priority="607" stopIfTrue="1">
      <formula>K46&gt;C52</formula>
    </cfRule>
    <cfRule type="expression" dxfId="142" priority="608" stopIfTrue="1">
      <formula>IF(K46="","",K46=C52)</formula>
    </cfRule>
    <cfRule type="expression" dxfId="141" priority="609" stopIfTrue="1">
      <formula>K46&lt;C52</formula>
    </cfRule>
  </conditionalFormatting>
  <conditionalFormatting sqref="E53">
    <cfRule type="expression" dxfId="140" priority="610" stopIfTrue="1">
      <formula>K46&gt;C52</formula>
    </cfRule>
    <cfRule type="expression" dxfId="139" priority="611" stopIfTrue="1">
      <formula>IF(C52="","",K46=C52)</formula>
    </cfRule>
    <cfRule type="expression" dxfId="138" priority="612" stopIfTrue="1">
      <formula>K46&lt;C52</formula>
    </cfRule>
  </conditionalFormatting>
  <conditionalFormatting sqref="I47">
    <cfRule type="expression" dxfId="137" priority="604" stopIfTrue="1">
      <formula>G46&gt;C49</formula>
    </cfRule>
    <cfRule type="expression" dxfId="136" priority="605" stopIfTrue="1">
      <formula>IF(G46="","",G46=C49)</formula>
    </cfRule>
    <cfRule type="expression" dxfId="135" priority="606" stopIfTrue="1">
      <formula>G46&lt;C49</formula>
    </cfRule>
  </conditionalFormatting>
  <conditionalFormatting sqref="E50">
    <cfRule type="expression" dxfId="134" priority="601" stopIfTrue="1">
      <formula>G46&gt;C49</formula>
    </cfRule>
    <cfRule type="expression" dxfId="133" priority="602" stopIfTrue="1">
      <formula>IF(C49="","",G46=C49)</formula>
    </cfRule>
    <cfRule type="expression" dxfId="132" priority="603" stopIfTrue="1">
      <formula>G46&lt;C49</formula>
    </cfRule>
  </conditionalFormatting>
  <conditionalFormatting sqref="M50">
    <cfRule type="expression" dxfId="131" priority="598" stopIfTrue="1">
      <formula>K49&gt;G52</formula>
    </cfRule>
    <cfRule type="expression" dxfId="130" priority="599" stopIfTrue="1">
      <formula>IF(K49="","",K49=G52)</formula>
    </cfRule>
    <cfRule type="expression" dxfId="129" priority="600" stopIfTrue="1">
      <formula>K49&lt;G52</formula>
    </cfRule>
  </conditionalFormatting>
  <conditionalFormatting sqref="I53">
    <cfRule type="expression" dxfId="128" priority="595" stopIfTrue="1">
      <formula>K49&gt;G52</formula>
    </cfRule>
    <cfRule type="expression" dxfId="127" priority="596" stopIfTrue="1">
      <formula>IF(G52="","",K49=G52)</formula>
    </cfRule>
    <cfRule type="expression" dxfId="126" priority="597" stopIfTrue="1">
      <formula>K49&lt;G52</formula>
    </cfRule>
  </conditionalFormatting>
  <conditionalFormatting sqref="H47">
    <cfRule type="expression" dxfId="125" priority="592" stopIfTrue="1">
      <formula>G46&gt;C49</formula>
    </cfRule>
    <cfRule type="expression" dxfId="124" priority="593" stopIfTrue="1">
      <formula>IF(G46="","",G46=C49)</formula>
    </cfRule>
    <cfRule type="expression" dxfId="123" priority="594" stopIfTrue="1">
      <formula>G46&lt;C49</formula>
    </cfRule>
  </conditionalFormatting>
  <conditionalFormatting sqref="D50">
    <cfRule type="expression" dxfId="122" priority="589" stopIfTrue="1">
      <formula>G46&gt;C49</formula>
    </cfRule>
    <cfRule type="expression" dxfId="121" priority="590" stopIfTrue="1">
      <formula>IF(C49="","",G46=C49)</formula>
    </cfRule>
    <cfRule type="expression" dxfId="120" priority="591" stopIfTrue="1">
      <formula>G46&lt;C49</formula>
    </cfRule>
  </conditionalFormatting>
  <conditionalFormatting sqref="L47">
    <cfRule type="expression" dxfId="119" priority="586" stopIfTrue="1">
      <formula>K46&gt;C52</formula>
    </cfRule>
    <cfRule type="expression" dxfId="118" priority="587" stopIfTrue="1">
      <formula>IF(K46="","",K46=C52)</formula>
    </cfRule>
    <cfRule type="expression" dxfId="117" priority="588" stopIfTrue="1">
      <formula>K46&lt;C52</formula>
    </cfRule>
  </conditionalFormatting>
  <conditionalFormatting sqref="D53">
    <cfRule type="expression" dxfId="116" priority="583" stopIfTrue="1">
      <formula>K46&gt;C52</formula>
    </cfRule>
    <cfRule type="expression" dxfId="115" priority="584" stopIfTrue="1">
      <formula>IF(C52="","",K46=C52)</formula>
    </cfRule>
    <cfRule type="expression" dxfId="114" priority="585" stopIfTrue="1">
      <formula>K46&lt;C52</formula>
    </cfRule>
  </conditionalFormatting>
  <conditionalFormatting sqref="L50">
    <cfRule type="expression" dxfId="113" priority="580" stopIfTrue="1">
      <formula>K49&gt;G52</formula>
    </cfRule>
    <cfRule type="expression" dxfId="112" priority="581" stopIfTrue="1">
      <formula>IF(K49="","",K49=G52)</formula>
    </cfRule>
    <cfRule type="expression" dxfId="111" priority="582" stopIfTrue="1">
      <formula>K49&lt;G52</formula>
    </cfRule>
  </conditionalFormatting>
  <conditionalFormatting sqref="H53">
    <cfRule type="expression" dxfId="110" priority="577" stopIfTrue="1">
      <formula>K49&gt;G52</formula>
    </cfRule>
    <cfRule type="expression" dxfId="109" priority="578" stopIfTrue="1">
      <formula>IF(G52="","",K49=G52)</formula>
    </cfRule>
    <cfRule type="expression" dxfId="108" priority="579" stopIfTrue="1">
      <formula>K49&lt;G52</formula>
    </cfRule>
  </conditionalFormatting>
  <conditionalFormatting sqref="M75">
    <cfRule type="expression" dxfId="107" priority="103" stopIfTrue="1">
      <formula>K74&gt;C80</formula>
    </cfRule>
    <cfRule type="expression" dxfId="106" priority="104" stopIfTrue="1">
      <formula>IF(K74="","",K74=C80)</formula>
    </cfRule>
    <cfRule type="expression" dxfId="105" priority="105" stopIfTrue="1">
      <formula>K74&lt;C80</formula>
    </cfRule>
  </conditionalFormatting>
  <conditionalFormatting sqref="E81">
    <cfRule type="expression" dxfId="104" priority="106" stopIfTrue="1">
      <formula>K74&gt;C80</formula>
    </cfRule>
    <cfRule type="expression" dxfId="103" priority="107" stopIfTrue="1">
      <formula>IF(C80="","",K74=C80)</formula>
    </cfRule>
    <cfRule type="expression" dxfId="102" priority="108" stopIfTrue="1">
      <formula>K74&lt;C80</formula>
    </cfRule>
  </conditionalFormatting>
  <conditionalFormatting sqref="I75">
    <cfRule type="expression" dxfId="101" priority="100" stopIfTrue="1">
      <formula>G74&gt;C77</formula>
    </cfRule>
    <cfRule type="expression" dxfId="100" priority="101" stopIfTrue="1">
      <formula>IF(G74="","",G74=C77)</formula>
    </cfRule>
    <cfRule type="expression" dxfId="99" priority="102" stopIfTrue="1">
      <formula>G74&lt;C77</formula>
    </cfRule>
  </conditionalFormatting>
  <conditionalFormatting sqref="E78">
    <cfRule type="expression" dxfId="98" priority="97" stopIfTrue="1">
      <formula>G74&gt;C77</formula>
    </cfRule>
    <cfRule type="expression" dxfId="97" priority="98" stopIfTrue="1">
      <formula>IF(C77="","",G74=C77)</formula>
    </cfRule>
    <cfRule type="expression" dxfId="96" priority="99" stopIfTrue="1">
      <formula>G74&lt;C77</formula>
    </cfRule>
  </conditionalFormatting>
  <conditionalFormatting sqref="M78">
    <cfRule type="expression" dxfId="95" priority="94" stopIfTrue="1">
      <formula>K77&gt;G80</formula>
    </cfRule>
    <cfRule type="expression" dxfId="94" priority="95" stopIfTrue="1">
      <formula>IF(K77="","",K77=G80)</formula>
    </cfRule>
    <cfRule type="expression" dxfId="93" priority="96" stopIfTrue="1">
      <formula>K77&lt;G80</formula>
    </cfRule>
  </conditionalFormatting>
  <conditionalFormatting sqref="I81">
    <cfRule type="expression" dxfId="92" priority="91" stopIfTrue="1">
      <formula>K77&gt;G80</formula>
    </cfRule>
    <cfRule type="expression" dxfId="91" priority="92" stopIfTrue="1">
      <formula>IF(G80="","",K77=G80)</formula>
    </cfRule>
    <cfRule type="expression" dxfId="90" priority="93" stopIfTrue="1">
      <formula>K77&lt;G80</formula>
    </cfRule>
  </conditionalFormatting>
  <conditionalFormatting sqref="H75">
    <cfRule type="expression" dxfId="89" priority="88" stopIfTrue="1">
      <formula>G74&gt;C77</formula>
    </cfRule>
    <cfRule type="expression" dxfId="88" priority="89" stopIfTrue="1">
      <formula>IF(G74="","",G74=C77)</formula>
    </cfRule>
    <cfRule type="expression" dxfId="87" priority="90" stopIfTrue="1">
      <formula>G74&lt;C77</formula>
    </cfRule>
  </conditionalFormatting>
  <conditionalFormatting sqref="D78">
    <cfRule type="expression" dxfId="86" priority="85" stopIfTrue="1">
      <formula>G74&gt;C77</formula>
    </cfRule>
    <cfRule type="expression" dxfId="85" priority="86" stopIfTrue="1">
      <formula>IF(C77="","",G74=C77)</formula>
    </cfRule>
    <cfRule type="expression" dxfId="84" priority="87" stopIfTrue="1">
      <formula>G74&lt;C77</formula>
    </cfRule>
  </conditionalFormatting>
  <conditionalFormatting sqref="L75">
    <cfRule type="expression" dxfId="83" priority="82" stopIfTrue="1">
      <formula>K74&gt;C80</formula>
    </cfRule>
    <cfRule type="expression" dxfId="82" priority="83" stopIfTrue="1">
      <formula>IF(K74="","",K74=C80)</formula>
    </cfRule>
    <cfRule type="expression" dxfId="81" priority="84" stopIfTrue="1">
      <formula>K74&lt;C80</formula>
    </cfRule>
  </conditionalFormatting>
  <conditionalFormatting sqref="D81">
    <cfRule type="expression" dxfId="80" priority="79" stopIfTrue="1">
      <formula>K74&gt;C80</formula>
    </cfRule>
    <cfRule type="expression" dxfId="79" priority="80" stopIfTrue="1">
      <formula>IF(C80="","",K74=C80)</formula>
    </cfRule>
    <cfRule type="expression" dxfId="78" priority="81" stopIfTrue="1">
      <formula>K74&lt;C80</formula>
    </cfRule>
  </conditionalFormatting>
  <conditionalFormatting sqref="L78">
    <cfRule type="expression" dxfId="77" priority="76" stopIfTrue="1">
      <formula>K77&gt;G80</formula>
    </cfRule>
    <cfRule type="expression" dxfId="76" priority="77" stopIfTrue="1">
      <formula>IF(K77="","",K77=G80)</formula>
    </cfRule>
    <cfRule type="expression" dxfId="75" priority="78" stopIfTrue="1">
      <formula>K77&lt;G80</formula>
    </cfRule>
  </conditionalFormatting>
  <conditionalFormatting sqref="H81">
    <cfRule type="expression" dxfId="74" priority="73" stopIfTrue="1">
      <formula>K77&gt;G80</formula>
    </cfRule>
    <cfRule type="expression" dxfId="73" priority="74" stopIfTrue="1">
      <formula>IF(G80="","",K77=G80)</formula>
    </cfRule>
    <cfRule type="expression" dxfId="72" priority="75" stopIfTrue="1">
      <formula>K77&lt;G80</formula>
    </cfRule>
  </conditionalFormatting>
  <conditionalFormatting sqref="M91">
    <cfRule type="expression" dxfId="71" priority="67" stopIfTrue="1">
      <formula>K90&gt;C96</formula>
    </cfRule>
    <cfRule type="expression" dxfId="70" priority="68" stopIfTrue="1">
      <formula>IF(K90="","",K90=C96)</formula>
    </cfRule>
    <cfRule type="expression" dxfId="69" priority="69" stopIfTrue="1">
      <formula>K90&lt;C96</formula>
    </cfRule>
  </conditionalFormatting>
  <conditionalFormatting sqref="E97">
    <cfRule type="expression" dxfId="68" priority="70" stopIfTrue="1">
      <formula>K90&gt;C96</formula>
    </cfRule>
    <cfRule type="expression" dxfId="67" priority="71" stopIfTrue="1">
      <formula>IF(C96="","",K90=C96)</formula>
    </cfRule>
    <cfRule type="expression" dxfId="66" priority="72" stopIfTrue="1">
      <formula>K90&lt;C96</formula>
    </cfRule>
  </conditionalFormatting>
  <conditionalFormatting sqref="I91">
    <cfRule type="expression" dxfId="65" priority="64" stopIfTrue="1">
      <formula>G90&gt;C93</formula>
    </cfRule>
    <cfRule type="expression" dxfId="64" priority="65" stopIfTrue="1">
      <formula>IF(G90="","",G90=C93)</formula>
    </cfRule>
    <cfRule type="expression" dxfId="63" priority="66" stopIfTrue="1">
      <formula>G90&lt;C93</formula>
    </cfRule>
  </conditionalFormatting>
  <conditionalFormatting sqref="E94">
    <cfRule type="expression" dxfId="62" priority="61" stopIfTrue="1">
      <formula>G90&gt;C93</formula>
    </cfRule>
    <cfRule type="expression" dxfId="61" priority="62" stopIfTrue="1">
      <formula>IF(C93="","",G90=C93)</formula>
    </cfRule>
    <cfRule type="expression" dxfId="60" priority="63" stopIfTrue="1">
      <formula>G90&lt;C93</formula>
    </cfRule>
  </conditionalFormatting>
  <conditionalFormatting sqref="M94">
    <cfRule type="expression" dxfId="59" priority="58" stopIfTrue="1">
      <formula>K93&gt;G96</formula>
    </cfRule>
    <cfRule type="expression" dxfId="58" priority="59" stopIfTrue="1">
      <formula>IF(K93="","",K93=G96)</formula>
    </cfRule>
    <cfRule type="expression" dxfId="57" priority="60" stopIfTrue="1">
      <formula>K93&lt;G96</formula>
    </cfRule>
  </conditionalFormatting>
  <conditionalFormatting sqref="I97">
    <cfRule type="expression" dxfId="56" priority="55" stopIfTrue="1">
      <formula>K93&gt;G96</formula>
    </cfRule>
    <cfRule type="expression" dxfId="55" priority="56" stopIfTrue="1">
      <formula>IF(G96="","",K93=G96)</formula>
    </cfRule>
    <cfRule type="expression" dxfId="54" priority="57" stopIfTrue="1">
      <formula>K93&lt;G96</formula>
    </cfRule>
  </conditionalFormatting>
  <conditionalFormatting sqref="H91">
    <cfRule type="expression" dxfId="53" priority="52" stopIfTrue="1">
      <formula>G90&gt;C93</formula>
    </cfRule>
    <cfRule type="expression" dxfId="52" priority="53" stopIfTrue="1">
      <formula>IF(G90="","",G90=C93)</formula>
    </cfRule>
    <cfRule type="expression" dxfId="51" priority="54" stopIfTrue="1">
      <formula>G90&lt;C93</formula>
    </cfRule>
  </conditionalFormatting>
  <conditionalFormatting sqref="D94">
    <cfRule type="expression" dxfId="50" priority="49" stopIfTrue="1">
      <formula>G90&gt;C93</formula>
    </cfRule>
    <cfRule type="expression" dxfId="49" priority="50" stopIfTrue="1">
      <formula>IF(C93="","",G90=C93)</formula>
    </cfRule>
    <cfRule type="expression" dxfId="48" priority="51" stopIfTrue="1">
      <formula>G90&lt;C93</formula>
    </cfRule>
  </conditionalFormatting>
  <conditionalFormatting sqref="L91">
    <cfRule type="expression" dxfId="47" priority="46" stopIfTrue="1">
      <formula>K90&gt;C96</formula>
    </cfRule>
    <cfRule type="expression" dxfId="46" priority="47" stopIfTrue="1">
      <formula>IF(K90="","",K90=C96)</formula>
    </cfRule>
    <cfRule type="expression" dxfId="45" priority="48" stopIfTrue="1">
      <formula>K90&lt;C96</formula>
    </cfRule>
  </conditionalFormatting>
  <conditionalFormatting sqref="D97">
    <cfRule type="expression" dxfId="44" priority="43" stopIfTrue="1">
      <formula>K90&gt;C96</formula>
    </cfRule>
    <cfRule type="expression" dxfId="43" priority="44" stopIfTrue="1">
      <formula>IF(C96="","",K90=C96)</formula>
    </cfRule>
    <cfRule type="expression" dxfId="42" priority="45" stopIfTrue="1">
      <formula>K90&lt;C96</formula>
    </cfRule>
  </conditionalFormatting>
  <conditionalFormatting sqref="L94">
    <cfRule type="expression" dxfId="41" priority="40" stopIfTrue="1">
      <formula>K93&gt;G96</formula>
    </cfRule>
    <cfRule type="expression" dxfId="40" priority="41" stopIfTrue="1">
      <formula>IF(K93="","",K93=G96)</formula>
    </cfRule>
    <cfRule type="expression" dxfId="39" priority="42" stopIfTrue="1">
      <formula>K93&lt;G96</formula>
    </cfRule>
  </conditionalFormatting>
  <conditionalFormatting sqref="H97">
    <cfRule type="expression" dxfId="38" priority="37" stopIfTrue="1">
      <formula>K93&gt;G96</formula>
    </cfRule>
    <cfRule type="expression" dxfId="37" priority="38" stopIfTrue="1">
      <formula>IF(G96="","",K93=G96)</formula>
    </cfRule>
    <cfRule type="expression" dxfId="36" priority="39" stopIfTrue="1">
      <formula>K93&lt;G96</formula>
    </cfRule>
  </conditionalFormatting>
  <conditionalFormatting sqref="M107">
    <cfRule type="expression" dxfId="35" priority="31" stopIfTrue="1">
      <formula>K106&gt;C112</formula>
    </cfRule>
    <cfRule type="expression" dxfId="34" priority="32" stopIfTrue="1">
      <formula>IF(K106="","",K106=C112)</formula>
    </cfRule>
    <cfRule type="expression" dxfId="33" priority="33" stopIfTrue="1">
      <formula>K106&lt;C112</formula>
    </cfRule>
  </conditionalFormatting>
  <conditionalFormatting sqref="E113">
    <cfRule type="expression" dxfId="32" priority="34" stopIfTrue="1">
      <formula>K106&gt;C112</formula>
    </cfRule>
    <cfRule type="expression" dxfId="31" priority="35" stopIfTrue="1">
      <formula>IF(C112="","",K106=C112)</formula>
    </cfRule>
    <cfRule type="expression" dxfId="30" priority="36" stopIfTrue="1">
      <formula>K106&lt;C112</formula>
    </cfRule>
  </conditionalFormatting>
  <conditionalFormatting sqref="I107">
    <cfRule type="expression" dxfId="29" priority="28" stopIfTrue="1">
      <formula>G106&gt;C109</formula>
    </cfRule>
    <cfRule type="expression" dxfId="28" priority="29" stopIfTrue="1">
      <formula>IF(G106="","",G106=C109)</formula>
    </cfRule>
    <cfRule type="expression" dxfId="27" priority="30" stopIfTrue="1">
      <formula>G106&lt;C109</formula>
    </cfRule>
  </conditionalFormatting>
  <conditionalFormatting sqref="E110">
    <cfRule type="expression" dxfId="26" priority="25" stopIfTrue="1">
      <formula>G106&gt;C109</formula>
    </cfRule>
    <cfRule type="expression" dxfId="25" priority="26" stopIfTrue="1">
      <formula>IF(C109="","",G106=C109)</formula>
    </cfRule>
    <cfRule type="expression" dxfId="24" priority="27" stopIfTrue="1">
      <formula>G106&lt;C109</formula>
    </cfRule>
  </conditionalFormatting>
  <conditionalFormatting sqref="M110">
    <cfRule type="expression" dxfId="23" priority="22" stopIfTrue="1">
      <formula>K109&gt;G112</formula>
    </cfRule>
    <cfRule type="expression" dxfId="22" priority="23" stopIfTrue="1">
      <formula>IF(K109="","",K109=G112)</formula>
    </cfRule>
    <cfRule type="expression" dxfId="21" priority="24" stopIfTrue="1">
      <formula>K109&lt;G112</formula>
    </cfRule>
  </conditionalFormatting>
  <conditionalFormatting sqref="I113">
    <cfRule type="expression" dxfId="20" priority="19" stopIfTrue="1">
      <formula>K109&gt;G112</formula>
    </cfRule>
    <cfRule type="expression" dxfId="19" priority="20" stopIfTrue="1">
      <formula>IF(G112="","",K109=G112)</formula>
    </cfRule>
    <cfRule type="expression" dxfId="18" priority="21" stopIfTrue="1">
      <formula>K109&lt;G112</formula>
    </cfRule>
  </conditionalFormatting>
  <conditionalFormatting sqref="H107">
    <cfRule type="expression" dxfId="17" priority="16" stopIfTrue="1">
      <formula>G106&gt;C109</formula>
    </cfRule>
    <cfRule type="expression" dxfId="16" priority="17" stopIfTrue="1">
      <formula>IF(G106="","",G106=C109)</formula>
    </cfRule>
    <cfRule type="expression" dxfId="15" priority="18" stopIfTrue="1">
      <formula>G106&lt;C109</formula>
    </cfRule>
  </conditionalFormatting>
  <conditionalFormatting sqref="D110">
    <cfRule type="expression" dxfId="14" priority="13" stopIfTrue="1">
      <formula>G106&gt;C109</formula>
    </cfRule>
    <cfRule type="expression" dxfId="13" priority="14" stopIfTrue="1">
      <formula>IF(C109="","",G106=C109)</formula>
    </cfRule>
    <cfRule type="expression" dxfId="12" priority="15" stopIfTrue="1">
      <formula>G106&lt;C109</formula>
    </cfRule>
  </conditionalFormatting>
  <conditionalFormatting sqref="L107">
    <cfRule type="expression" dxfId="11" priority="10" stopIfTrue="1">
      <formula>K106&gt;C112</formula>
    </cfRule>
    <cfRule type="expression" dxfId="10" priority="11" stopIfTrue="1">
      <formula>IF(K106="","",K106=C112)</formula>
    </cfRule>
    <cfRule type="expression" dxfId="9" priority="12" stopIfTrue="1">
      <formula>K106&lt;C112</formula>
    </cfRule>
  </conditionalFormatting>
  <conditionalFormatting sqref="D113">
    <cfRule type="expression" dxfId="8" priority="7" stopIfTrue="1">
      <formula>K106&gt;C112</formula>
    </cfRule>
    <cfRule type="expression" dxfId="7" priority="8" stopIfTrue="1">
      <formula>IF(C112="","",K106=C112)</formula>
    </cfRule>
    <cfRule type="expression" dxfId="6" priority="9" stopIfTrue="1">
      <formula>K106&lt;C112</formula>
    </cfRule>
  </conditionalFormatting>
  <conditionalFormatting sqref="L110">
    <cfRule type="expression" dxfId="5" priority="4" stopIfTrue="1">
      <formula>K109&gt;G112</formula>
    </cfRule>
    <cfRule type="expression" dxfId="4" priority="5" stopIfTrue="1">
      <formula>IF(K109="","",K109=G112)</formula>
    </cfRule>
    <cfRule type="expression" dxfId="3" priority="6" stopIfTrue="1">
      <formula>K109&lt;G112</formula>
    </cfRule>
  </conditionalFormatting>
  <conditionalFormatting sqref="H113">
    <cfRule type="expression" dxfId="2" priority="1" stopIfTrue="1">
      <formula>K109&gt;G112</formula>
    </cfRule>
    <cfRule type="expression" dxfId="1" priority="2" stopIfTrue="1">
      <formula>IF(G112="","",K109=G112)</formula>
    </cfRule>
    <cfRule type="expression" dxfId="0" priority="3" stopIfTrue="1">
      <formula>K109&lt;G112</formula>
    </cfRule>
  </conditionalFormatting>
  <pageMargins left="0.7" right="0.7" top="0.75" bottom="0.75" header="0.3" footer="0.3"/>
  <pageSetup paperSize="9" scale="77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16"/>
  <sheetViews>
    <sheetView workbookViewId="0">
      <selection sqref="A1:I1"/>
    </sheetView>
  </sheetViews>
  <sheetFormatPr baseColWidth="10" defaultColWidth="11.44140625" defaultRowHeight="14.4" x14ac:dyDescent="0.3"/>
  <cols>
    <col min="1" max="1" width="11.109375" style="38" bestFit="1" customWidth="1"/>
    <col min="2" max="3" width="22.21875" style="38" customWidth="1"/>
    <col min="4" max="9" width="6.6640625" style="38" customWidth="1"/>
    <col min="10" max="16384" width="11.44140625" style="38"/>
  </cols>
  <sheetData>
    <row r="1" spans="1:9" ht="15.6" x14ac:dyDescent="0.3">
      <c r="A1" s="154" t="str">
        <f>Ergebnisse!A1</f>
        <v>Einzelmeisterschaft Klassik</v>
      </c>
      <c r="B1" s="155"/>
      <c r="C1" s="155"/>
      <c r="D1" s="155"/>
      <c r="E1" s="155"/>
      <c r="F1" s="155"/>
      <c r="G1" s="155"/>
      <c r="H1" s="155"/>
      <c r="I1" s="156"/>
    </row>
    <row r="2" spans="1:9" ht="15.6" x14ac:dyDescent="0.3">
      <c r="A2" s="60"/>
      <c r="B2" s="60"/>
      <c r="C2" s="60"/>
      <c r="D2" s="60"/>
      <c r="E2" s="60"/>
      <c r="F2" s="60"/>
      <c r="G2" s="60"/>
      <c r="H2" s="60"/>
      <c r="I2" s="60"/>
    </row>
    <row r="3" spans="1:9" ht="15.6" x14ac:dyDescent="0.3">
      <c r="A3" s="61" t="s">
        <v>14</v>
      </c>
      <c r="B3" s="157" t="str">
        <f>Ergebnisse!C3</f>
        <v>BC Musterort</v>
      </c>
      <c r="C3" s="158"/>
      <c r="D3" s="158"/>
      <c r="E3" s="158"/>
      <c r="F3" s="158"/>
      <c r="G3" s="158"/>
      <c r="H3" s="158"/>
      <c r="I3" s="159"/>
    </row>
    <row r="4" spans="1:9" ht="15.6" x14ac:dyDescent="0.3">
      <c r="A4" s="62" t="s">
        <v>12</v>
      </c>
      <c r="B4" s="157" t="str">
        <f>Ergebnisse!C4</f>
        <v>00.-00. Monat 2025</v>
      </c>
      <c r="C4" s="158"/>
      <c r="D4" s="158"/>
      <c r="E4" s="158"/>
      <c r="F4" s="158"/>
      <c r="G4" s="158"/>
      <c r="H4" s="158"/>
      <c r="I4" s="159"/>
    </row>
    <row r="5" spans="1:9" ht="15.6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ht="15.6" x14ac:dyDescent="0.3">
      <c r="A6" s="64" t="s">
        <v>6</v>
      </c>
      <c r="B6" s="64" t="s">
        <v>11</v>
      </c>
      <c r="C6" s="64" t="s">
        <v>25</v>
      </c>
      <c r="D6" s="64" t="s">
        <v>1</v>
      </c>
      <c r="E6" s="64" t="s">
        <v>2</v>
      </c>
      <c r="F6" s="64" t="s">
        <v>8</v>
      </c>
      <c r="G6" s="64" t="s">
        <v>4</v>
      </c>
      <c r="H6" s="64" t="s">
        <v>5</v>
      </c>
      <c r="I6" s="64" t="s">
        <v>0</v>
      </c>
    </row>
    <row r="7" spans="1:9" ht="15.6" x14ac:dyDescent="0.3">
      <c r="A7" s="65">
        <v>1</v>
      </c>
      <c r="B7" s="66"/>
      <c r="C7" s="66"/>
      <c r="D7" s="67"/>
      <c r="E7" s="67"/>
      <c r="F7" s="67"/>
      <c r="G7" s="92" t="e">
        <f t="shared" ref="G7:G16" si="0">TRUNC(E7/F7,2)</f>
        <v>#DIV/0!</v>
      </c>
      <c r="H7" s="92"/>
      <c r="I7" s="68"/>
    </row>
    <row r="8" spans="1:9" ht="15.6" x14ac:dyDescent="0.3">
      <c r="A8" s="69">
        <v>2</v>
      </c>
      <c r="B8" s="66"/>
      <c r="C8" s="66"/>
      <c r="D8" s="67"/>
      <c r="E8" s="67"/>
      <c r="F8" s="67"/>
      <c r="G8" s="70" t="e">
        <f t="shared" si="0"/>
        <v>#DIV/0!</v>
      </c>
      <c r="H8" s="70"/>
      <c r="I8" s="67"/>
    </row>
    <row r="9" spans="1:9" ht="16.2" thickBot="1" x14ac:dyDescent="0.35">
      <c r="A9" s="71">
        <v>3</v>
      </c>
      <c r="B9" s="72"/>
      <c r="C9" s="72"/>
      <c r="D9" s="73"/>
      <c r="E9" s="73"/>
      <c r="F9" s="73"/>
      <c r="G9" s="74" t="e">
        <f t="shared" si="0"/>
        <v>#DIV/0!</v>
      </c>
      <c r="H9" s="74"/>
      <c r="I9" s="73"/>
    </row>
    <row r="10" spans="1:9" ht="15.6" x14ac:dyDescent="0.3">
      <c r="A10" s="75">
        <v>4</v>
      </c>
      <c r="B10" s="76"/>
      <c r="C10" s="76"/>
      <c r="D10" s="77"/>
      <c r="E10" s="77"/>
      <c r="F10" s="77"/>
      <c r="G10" s="78" t="e">
        <f t="shared" si="0"/>
        <v>#DIV/0!</v>
      </c>
      <c r="H10" s="79"/>
      <c r="I10" s="77"/>
    </row>
    <row r="11" spans="1:9" ht="15.6" x14ac:dyDescent="0.3">
      <c r="A11" s="80">
        <v>5</v>
      </c>
      <c r="B11" s="81"/>
      <c r="C11" s="81"/>
      <c r="D11" s="82"/>
      <c r="E11" s="82"/>
      <c r="F11" s="82"/>
      <c r="G11" s="70" t="e">
        <f t="shared" si="0"/>
        <v>#DIV/0!</v>
      </c>
      <c r="H11" s="78"/>
      <c r="I11" s="82"/>
    </row>
    <row r="12" spans="1:9" ht="16.2" thickBot="1" x14ac:dyDescent="0.35">
      <c r="A12" s="83">
        <v>6</v>
      </c>
      <c r="B12" s="72"/>
      <c r="C12" s="72"/>
      <c r="D12" s="73"/>
      <c r="E12" s="73"/>
      <c r="F12" s="73"/>
      <c r="G12" s="74" t="e">
        <f t="shared" si="0"/>
        <v>#DIV/0!</v>
      </c>
      <c r="H12" s="74"/>
      <c r="I12" s="73"/>
    </row>
    <row r="13" spans="1:9" ht="15.6" x14ac:dyDescent="0.3">
      <c r="A13" s="84">
        <v>7</v>
      </c>
      <c r="B13" s="81"/>
      <c r="C13" s="81"/>
      <c r="D13" s="82"/>
      <c r="E13" s="82"/>
      <c r="F13" s="82"/>
      <c r="G13" s="78" t="e">
        <f t="shared" si="0"/>
        <v>#DIV/0!</v>
      </c>
      <c r="H13" s="78"/>
      <c r="I13" s="68"/>
    </row>
    <row r="14" spans="1:9" ht="15.6" x14ac:dyDescent="0.3">
      <c r="A14" s="85">
        <v>8</v>
      </c>
      <c r="B14" s="66"/>
      <c r="C14" s="66"/>
      <c r="D14" s="67"/>
      <c r="E14" s="67"/>
      <c r="F14" s="67"/>
      <c r="G14" s="70" t="e">
        <f t="shared" si="0"/>
        <v>#DIV/0!</v>
      </c>
      <c r="H14" s="70"/>
      <c r="I14" s="67"/>
    </row>
    <row r="15" spans="1:9" ht="15.6" x14ac:dyDescent="0.3">
      <c r="A15" s="84">
        <v>9</v>
      </c>
      <c r="B15" s="81"/>
      <c r="C15" s="81"/>
      <c r="D15" s="82"/>
      <c r="E15" s="82"/>
      <c r="F15" s="82"/>
      <c r="G15" s="70" t="e">
        <f t="shared" si="0"/>
        <v>#DIV/0!</v>
      </c>
      <c r="H15" s="86"/>
      <c r="I15" s="82"/>
    </row>
    <row r="16" spans="1:9" ht="15.6" x14ac:dyDescent="0.3">
      <c r="A16" s="160"/>
      <c r="B16" s="161"/>
      <c r="C16" s="161"/>
      <c r="D16" s="162"/>
      <c r="E16" s="87">
        <f>SUM(E7:E15)</f>
        <v>0</v>
      </c>
      <c r="F16" s="87">
        <f>SUM(F7:F15)</f>
        <v>0</v>
      </c>
      <c r="G16" s="88" t="e">
        <f t="shared" si="0"/>
        <v>#DIV/0!</v>
      </c>
      <c r="H16" s="88">
        <f>MAX(H7:H15)</f>
        <v>0</v>
      </c>
      <c r="I16" s="87">
        <f>MAX(I7:I15)</f>
        <v>0</v>
      </c>
    </row>
  </sheetData>
  <sheetProtection selectLockedCells="1"/>
  <mergeCells count="4">
    <mergeCell ref="A1:I1"/>
    <mergeCell ref="B3:I3"/>
    <mergeCell ref="B4:I4"/>
    <mergeCell ref="A16:D16"/>
  </mergeCells>
  <pageMargins left="0.7" right="0.7" top="0.78740157499999996" bottom="0.78740157499999996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</vt:lpstr>
      <vt:lpstr>Rangliste</vt:lpstr>
    </vt:vector>
  </TitlesOfParts>
  <Company>Schenkel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Marcel</cp:lastModifiedBy>
  <cp:lastPrinted>2023-10-09T20:10:05Z</cp:lastPrinted>
  <dcterms:created xsi:type="dcterms:W3CDTF">1997-04-18T12:55:04Z</dcterms:created>
  <dcterms:modified xsi:type="dcterms:W3CDTF">2025-06-08T20:41:40Z</dcterms:modified>
</cp:coreProperties>
</file>