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ezirkstag_2025\"/>
    </mc:Choice>
  </mc:AlternateContent>
  <bookViews>
    <workbookView xWindow="0" yWindow="0" windowWidth="23040" windowHeight="8784"/>
  </bookViews>
  <sheets>
    <sheet name="Einzel_Klassik" sheetId="2" r:id="rId1"/>
  </sheets>
  <definedNames>
    <definedName name="_xlnm.Print_Area" localSheetId="0">Einzel_Klassik!$A$8:$AQ$48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48" i="2" l="1"/>
  <c r="AA45" i="2"/>
  <c r="W45" i="2"/>
  <c r="S45" i="2"/>
  <c r="O45" i="2"/>
  <c r="K45" i="2"/>
  <c r="G45" i="2"/>
  <c r="C45" i="2"/>
  <c r="AM44" i="2"/>
  <c r="AE42" i="2"/>
  <c r="W42" i="2"/>
  <c r="S42" i="2"/>
  <c r="O42" i="2"/>
  <c r="K42" i="2"/>
  <c r="G42" i="2"/>
  <c r="C42" i="2"/>
  <c r="AM41" i="2"/>
  <c r="AE39" i="2"/>
  <c r="AA39" i="2"/>
  <c r="S39" i="2"/>
  <c r="O39" i="2"/>
  <c r="K39" i="2"/>
  <c r="G39" i="2"/>
  <c r="C39" i="2"/>
  <c r="AM38" i="2"/>
  <c r="AE36" i="2"/>
  <c r="AA36" i="2"/>
  <c r="W36" i="2"/>
  <c r="O36" i="2"/>
  <c r="K36" i="2"/>
  <c r="G36" i="2"/>
  <c r="C36" i="2"/>
  <c r="AM35" i="2"/>
  <c r="AE33" i="2"/>
  <c r="AA33" i="2"/>
  <c r="W33" i="2"/>
  <c r="S33" i="2"/>
  <c r="K33" i="2"/>
  <c r="G33" i="2"/>
  <c r="C33" i="2"/>
  <c r="AM32" i="2"/>
  <c r="AE30" i="2"/>
  <c r="AA30" i="2"/>
  <c r="W30" i="2"/>
  <c r="S30" i="2"/>
  <c r="O30" i="2"/>
  <c r="G30" i="2"/>
  <c r="C30" i="2"/>
  <c r="AM29" i="2"/>
  <c r="AE27" i="2"/>
  <c r="AA27" i="2"/>
  <c r="W27" i="2"/>
  <c r="S27" i="2"/>
  <c r="O27" i="2"/>
  <c r="K27" i="2"/>
  <c r="C27" i="2"/>
  <c r="AM26" i="2"/>
  <c r="AE24" i="2"/>
  <c r="AA24" i="2"/>
  <c r="W24" i="2"/>
  <c r="S24" i="2"/>
  <c r="O24" i="2"/>
  <c r="K24" i="2"/>
  <c r="G24" i="2"/>
  <c r="AM23" i="2"/>
  <c r="AH35" i="2" l="1"/>
  <c r="AL23" i="2" l="1"/>
  <c r="AK44" i="2"/>
  <c r="AO44" i="2" s="1"/>
  <c r="AK41" i="2"/>
  <c r="AO41" i="2" s="1"/>
  <c r="AK38" i="2"/>
  <c r="AK35" i="2"/>
  <c r="AK32" i="2"/>
  <c r="AO32" i="2" s="1"/>
  <c r="AK29" i="2"/>
  <c r="AO29" i="2" s="1"/>
  <c r="AK26" i="2"/>
  <c r="AO26" i="2" s="1"/>
  <c r="AK23" i="2"/>
  <c r="AC43" i="2"/>
  <c r="AA44" i="2" s="1"/>
  <c r="Y43" i="2"/>
  <c r="W44" i="2" s="1"/>
  <c r="Y40" i="2"/>
  <c r="W41" i="2" s="1"/>
  <c r="U43" i="2"/>
  <c r="S44" i="2" s="1"/>
  <c r="U40" i="2"/>
  <c r="S41" i="2" s="1"/>
  <c r="U37" i="2"/>
  <c r="S38" i="2" s="1"/>
  <c r="Q43" i="2"/>
  <c r="O44" i="2" s="1"/>
  <c r="Q40" i="2"/>
  <c r="Q37" i="2"/>
  <c r="Q34" i="2"/>
  <c r="M43" i="2"/>
  <c r="K44" i="2" s="1"/>
  <c r="M40" i="2"/>
  <c r="K41" i="2" s="1"/>
  <c r="M37" i="2"/>
  <c r="M34" i="2"/>
  <c r="I43" i="2"/>
  <c r="G44" i="2" s="1"/>
  <c r="I40" i="2"/>
  <c r="G41" i="2" s="1"/>
  <c r="I37" i="2"/>
  <c r="G38" i="2" s="1"/>
  <c r="I34" i="2"/>
  <c r="G35" i="2" s="1"/>
  <c r="E43" i="2"/>
  <c r="C44" i="2" s="1"/>
  <c r="E40" i="2"/>
  <c r="C41" i="2" s="1"/>
  <c r="E37" i="2"/>
  <c r="C38" i="2" s="1"/>
  <c r="E34" i="2"/>
  <c r="C35" i="2" s="1"/>
  <c r="B45" i="2"/>
  <c r="AD44" i="2"/>
  <c r="Z44" i="2"/>
  <c r="V44" i="2"/>
  <c r="R44" i="2"/>
  <c r="N44" i="2"/>
  <c r="J44" i="2"/>
  <c r="F44" i="2"/>
  <c r="B44" i="2"/>
  <c r="B43" i="2"/>
  <c r="AE41" i="2"/>
  <c r="O41" i="2"/>
  <c r="B42" i="2"/>
  <c r="AH41" i="2"/>
  <c r="Z41" i="2"/>
  <c r="V41" i="2"/>
  <c r="R41" i="2"/>
  <c r="N41" i="2"/>
  <c r="J41" i="2"/>
  <c r="F41" i="2"/>
  <c r="B41" i="2"/>
  <c r="B40" i="2"/>
  <c r="AJ39" i="2"/>
  <c r="AE38" i="2"/>
  <c r="AA38" i="2"/>
  <c r="O38" i="2"/>
  <c r="K38" i="2"/>
  <c r="B39" i="2"/>
  <c r="AH38" i="2"/>
  <c r="AD38" i="2"/>
  <c r="V38" i="2"/>
  <c r="R38" i="2"/>
  <c r="N38" i="2"/>
  <c r="J38" i="2"/>
  <c r="F38" i="2"/>
  <c r="B38" i="2"/>
  <c r="B37" i="2"/>
  <c r="AE35" i="2"/>
  <c r="AA35" i="2"/>
  <c r="W35" i="2"/>
  <c r="O35" i="2"/>
  <c r="K35" i="2"/>
  <c r="B36" i="2"/>
  <c r="AD35" i="2"/>
  <c r="Z35" i="2"/>
  <c r="R35" i="2"/>
  <c r="N35" i="2"/>
  <c r="J35" i="2"/>
  <c r="F35" i="2"/>
  <c r="B35" i="2"/>
  <c r="B34" i="2"/>
  <c r="AE32" i="2"/>
  <c r="AA32" i="2"/>
  <c r="W32" i="2"/>
  <c r="AH32" i="2"/>
  <c r="AD32" i="2"/>
  <c r="Z32" i="2"/>
  <c r="V32" i="2"/>
  <c r="S32" i="2"/>
  <c r="N32" i="2"/>
  <c r="J32" i="2"/>
  <c r="F32" i="2"/>
  <c r="B32" i="2"/>
  <c r="M31" i="2"/>
  <c r="K32" i="2" s="1"/>
  <c r="I31" i="2"/>
  <c r="G32" i="2" s="1"/>
  <c r="E31" i="2"/>
  <c r="C32" i="2" s="1"/>
  <c r="B31" i="2"/>
  <c r="AE29" i="2"/>
  <c r="AA29" i="2"/>
  <c r="W29" i="2"/>
  <c r="S29" i="2"/>
  <c r="O29" i="2"/>
  <c r="G29" i="2"/>
  <c r="B30" i="2"/>
  <c r="AH29" i="2"/>
  <c r="AD29" i="2"/>
  <c r="Z29" i="2"/>
  <c r="V29" i="2"/>
  <c r="R29" i="2"/>
  <c r="J29" i="2"/>
  <c r="F29" i="2"/>
  <c r="I28" i="2"/>
  <c r="E28" i="2"/>
  <c r="C29" i="2" s="1"/>
  <c r="AE26" i="2"/>
  <c r="AA26" i="2"/>
  <c r="W26" i="2"/>
  <c r="S26" i="2"/>
  <c r="O26" i="2"/>
  <c r="K26" i="2"/>
  <c r="AH26" i="2"/>
  <c r="AD26" i="2"/>
  <c r="Z26" i="2"/>
  <c r="V26" i="2"/>
  <c r="R26" i="2"/>
  <c r="N26" i="2"/>
  <c r="F26" i="2"/>
  <c r="B26" i="2"/>
  <c r="E25" i="2"/>
  <c r="AL26" i="2" s="1"/>
  <c r="AE23" i="2"/>
  <c r="AA23" i="2"/>
  <c r="W23" i="2"/>
  <c r="S23" i="2"/>
  <c r="O23" i="2"/>
  <c r="K23" i="2"/>
  <c r="G23" i="2"/>
  <c r="AH23" i="2"/>
  <c r="AD23" i="2"/>
  <c r="Z23" i="2"/>
  <c r="V23" i="2"/>
  <c r="R23" i="2"/>
  <c r="N23" i="2"/>
  <c r="J23" i="2"/>
  <c r="B23" i="2"/>
  <c r="B22" i="2"/>
  <c r="B33" i="2"/>
  <c r="B27" i="2"/>
  <c r="B24" i="2"/>
  <c r="B29" i="2"/>
  <c r="B28" i="2"/>
  <c r="B25" i="2"/>
  <c r="AJ44" i="2" l="1"/>
  <c r="AL44" i="2"/>
  <c r="AL41" i="2"/>
  <c r="AL38" i="2"/>
  <c r="AN44" i="2"/>
  <c r="AJ38" i="2"/>
  <c r="AL35" i="2"/>
  <c r="AJ35" i="2"/>
  <c r="AN41" i="2"/>
  <c r="AN38" i="2"/>
  <c r="AO38" i="2"/>
  <c r="AN35" i="2"/>
  <c r="AO35" i="2"/>
  <c r="AN23" i="2"/>
  <c r="AJ32" i="2"/>
  <c r="AN32" i="2"/>
  <c r="AN29" i="2"/>
  <c r="AJ29" i="2"/>
  <c r="AL32" i="2"/>
  <c r="AJ23" i="2"/>
  <c r="AL29" i="2"/>
  <c r="C26" i="2"/>
  <c r="AN26" i="2" s="1"/>
  <c r="AK48" i="2"/>
  <c r="AJ26" i="2"/>
  <c r="AJ41" i="2"/>
  <c r="AO23" i="2"/>
  <c r="AU35" i="2" l="1"/>
  <c r="AU41" i="2"/>
  <c r="AU44" i="2"/>
  <c r="AU38" i="2"/>
  <c r="AS35" i="2"/>
  <c r="AT41" i="2"/>
  <c r="AT38" i="2"/>
  <c r="AT44" i="2"/>
  <c r="AT35" i="2"/>
  <c r="AS41" i="2"/>
  <c r="AS38" i="2"/>
  <c r="AL48" i="2"/>
  <c r="AS23" i="2"/>
  <c r="AO48" i="2"/>
  <c r="AN48" i="2"/>
  <c r="AU32" i="2"/>
  <c r="AT32" i="2"/>
  <c r="AS44" i="2"/>
  <c r="AU23" i="2"/>
  <c r="AU29" i="2"/>
  <c r="AT23" i="2"/>
  <c r="AS29" i="2"/>
  <c r="AT29" i="2"/>
  <c r="AS32" i="2"/>
  <c r="AU26" i="2"/>
  <c r="AT26" i="2"/>
  <c r="AS26" i="2"/>
  <c r="AV35" i="2" l="1"/>
  <c r="AV41" i="2"/>
  <c r="AV44" i="2"/>
  <c r="AV38" i="2"/>
  <c r="AV32" i="2"/>
  <c r="AV23" i="2"/>
  <c r="AV26" i="2"/>
  <c r="AV29" i="2"/>
</calcChain>
</file>

<file path=xl/sharedStrings.xml><?xml version="1.0" encoding="utf-8"?>
<sst xmlns="http://schemas.openxmlformats.org/spreadsheetml/2006/main" count="102" uniqueCount="20">
  <si>
    <t>Pkt.</t>
  </si>
  <si>
    <t>Aufn.</t>
  </si>
  <si>
    <t>HS</t>
  </si>
  <si>
    <t>l</t>
  </si>
  <si>
    <t>Sieg</t>
  </si>
  <si>
    <t>Unentschieden</t>
  </si>
  <si>
    <t>Niederlage</t>
  </si>
  <si>
    <t>MP</t>
  </si>
  <si>
    <t>Auf.</t>
  </si>
  <si>
    <t>GD</t>
  </si>
  <si>
    <t>BED</t>
  </si>
  <si>
    <t>Rang</t>
  </si>
  <si>
    <t>Summe</t>
  </si>
  <si>
    <t>Einzelmeisterschaft</t>
  </si>
  <si>
    <t>00 Punkte / 00 Aufnahmen</t>
  </si>
  <si>
    <t>Nachname</t>
  </si>
  <si>
    <t>Vorname</t>
  </si>
  <si>
    <t>Verein</t>
  </si>
  <si>
    <t>Klassik</t>
  </si>
  <si>
    <t>Musterort, den 00.-00. Monat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</si>
</sst>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8"/>
      <name val="Calibri"/>
      <family val="2"/>
      <scheme val="minor"/>
    </font>
    <font>
      <b/>
      <sz val="22"/>
      <color indexed="10"/>
      <name val="Wingdings"/>
      <charset val="2"/>
    </font>
    <font>
      <b/>
      <sz val="22"/>
      <color indexed="12"/>
      <name val="Wingdings"/>
      <charset val="2"/>
    </font>
    <font>
      <b/>
      <sz val="12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2"/>
      <color indexed="9"/>
      <name val="Arial"/>
      <family val="2"/>
    </font>
    <font>
      <b/>
      <sz val="22"/>
      <color indexed="9"/>
      <name val="Wingdings"/>
      <charset val="2"/>
    </font>
    <font>
      <b/>
      <sz val="22"/>
      <color indexed="26"/>
      <name val="Wingdings"/>
      <charset val="2"/>
    </font>
    <font>
      <b/>
      <sz val="22"/>
      <color indexed="43"/>
      <name val="Wingdings"/>
      <charset val="2"/>
    </font>
    <font>
      <sz val="12"/>
      <color indexed="9"/>
      <name val="Calibri"/>
      <family val="2"/>
      <scheme val="minor"/>
    </font>
    <font>
      <b/>
      <sz val="22"/>
      <color indexed="26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  <font>
      <i/>
      <sz val="12"/>
      <name val="Calibri"/>
      <family val="2"/>
      <scheme val="minor"/>
    </font>
    <font>
      <b/>
      <sz val="22"/>
      <color rgb="FF00C80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10"/>
      </left>
      <right style="medium">
        <color indexed="64"/>
      </right>
      <top/>
      <bottom style="medium">
        <color indexed="64"/>
      </bottom>
      <diagonal/>
    </border>
    <border>
      <left style="thick">
        <color indexed="10"/>
      </left>
      <right style="thick">
        <color indexed="10"/>
      </right>
      <top/>
      <bottom style="thick">
        <color indexed="10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164" fontId="1" fillId="0" borderId="0" xfId="1" applyNumberFormat="1"/>
    <xf numFmtId="0" fontId="4" fillId="0" borderId="0" xfId="1" applyFont="1" applyBorder="1"/>
    <xf numFmtId="0" fontId="4" fillId="0" borderId="0" xfId="1" applyFont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right" vertical="center"/>
    </xf>
    <xf numFmtId="0" fontId="3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7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Border="1" applyAlignment="1">
      <alignment horizontal="center"/>
    </xf>
    <xf numFmtId="0" fontId="4" fillId="0" borderId="0" xfId="1" applyFont="1" applyBorder="1" applyAlignment="1"/>
    <xf numFmtId="164" fontId="4" fillId="0" borderId="0" xfId="1" applyNumberFormat="1" applyFont="1"/>
    <xf numFmtId="0" fontId="1" fillId="0" borderId="0" xfId="1" applyNumberFormat="1"/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/>
    <xf numFmtId="164" fontId="3" fillId="0" borderId="4" xfId="1" applyNumberFormat="1" applyFont="1" applyBorder="1"/>
    <xf numFmtId="0" fontId="10" fillId="0" borderId="6" xfId="1" applyFont="1" applyBorder="1"/>
    <xf numFmtId="0" fontId="3" fillId="0" borderId="7" xfId="1" applyFont="1" applyBorder="1"/>
    <xf numFmtId="0" fontId="3" fillId="0" borderId="8" xfId="1" applyFont="1" applyFill="1" applyBorder="1"/>
    <xf numFmtId="0" fontId="3" fillId="0" borderId="9" xfId="1" applyFont="1" applyFill="1" applyBorder="1" applyAlignment="1"/>
    <xf numFmtId="0" fontId="3" fillId="0" borderId="6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Fill="1" applyBorder="1"/>
    <xf numFmtId="0" fontId="3" fillId="0" borderId="9" xfId="1" applyFont="1" applyFill="1" applyBorder="1" applyAlignment="1">
      <alignment horizontal="centerContinuous"/>
    </xf>
    <xf numFmtId="0" fontId="3" fillId="0" borderId="13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/>
    </xf>
    <xf numFmtId="0" fontId="3" fillId="0" borderId="14" xfId="1" applyFont="1" applyFill="1" applyBorder="1"/>
    <xf numFmtId="0" fontId="3" fillId="0" borderId="9" xfId="1" applyFont="1" applyFill="1" applyBorder="1"/>
    <xf numFmtId="0" fontId="3" fillId="0" borderId="17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4" fillId="0" borderId="7" xfId="1" applyFont="1" applyBorder="1"/>
    <xf numFmtId="0" fontId="3" fillId="0" borderId="9" xfId="1" applyFont="1" applyFill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16" fillId="0" borderId="9" xfId="1" applyFont="1" applyFill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20" fillId="0" borderId="15" xfId="1" applyFont="1" applyBorder="1"/>
    <xf numFmtId="0" fontId="3" fillId="0" borderId="2" xfId="1" applyFont="1" applyBorder="1"/>
    <xf numFmtId="0" fontId="3" fillId="0" borderId="18" xfId="1" applyFont="1" applyBorder="1"/>
    <xf numFmtId="0" fontId="3" fillId="0" borderId="2" xfId="1" applyFont="1" applyBorder="1" applyAlignment="1">
      <alignment horizontal="center"/>
    </xf>
    <xf numFmtId="164" fontId="3" fillId="0" borderId="2" xfId="1" applyNumberFormat="1" applyFont="1" applyBorder="1"/>
    <xf numFmtId="0" fontId="3" fillId="0" borderId="16" xfId="1" applyFont="1" applyBorder="1"/>
    <xf numFmtId="0" fontId="10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/>
    <xf numFmtId="0" fontId="10" fillId="0" borderId="0" xfId="1" applyNumberFormat="1" applyFont="1"/>
    <xf numFmtId="0" fontId="3" fillId="0" borderId="0" xfId="1" applyFont="1" applyFill="1" applyBorder="1" applyAlignment="1">
      <alignment horizontal="center"/>
    </xf>
    <xf numFmtId="0" fontId="21" fillId="0" borderId="0" xfId="1" applyFont="1" applyAlignment="1">
      <alignment horizontal="center"/>
    </xf>
    <xf numFmtId="1" fontId="21" fillId="0" borderId="0" xfId="1" applyNumberFormat="1" applyFont="1"/>
    <xf numFmtId="0" fontId="20" fillId="0" borderId="0" xfId="1" applyFont="1" applyFill="1" applyBorder="1" applyAlignment="1">
      <alignment horizontal="center"/>
    </xf>
    <xf numFmtId="0" fontId="3" fillId="0" borderId="7" xfId="1" applyFont="1" applyFill="1" applyBorder="1" applyAlignment="1" applyProtection="1">
      <alignment horizontal="center"/>
    </xf>
    <xf numFmtId="0" fontId="11" fillId="0" borderId="15" xfId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</xf>
    <xf numFmtId="0" fontId="3" fillId="2" borderId="7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0" fontId="12" fillId="0" borderId="7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left" vertical="center"/>
    </xf>
    <xf numFmtId="0" fontId="14" fillId="0" borderId="0" xfId="1" applyFont="1" applyFill="1" applyBorder="1" applyAlignment="1" applyProtection="1">
      <alignment horizontal="right" vertical="center"/>
    </xf>
    <xf numFmtId="0" fontId="12" fillId="0" borderId="10" xfId="1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right" vertical="center"/>
    </xf>
    <xf numFmtId="0" fontId="13" fillId="0" borderId="0" xfId="1" applyFont="1" applyFill="1" applyBorder="1" applyAlignment="1" applyProtection="1">
      <alignment horizontal="right" vertical="center"/>
    </xf>
    <xf numFmtId="0" fontId="16" fillId="0" borderId="7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right" vertical="center"/>
    </xf>
    <xf numFmtId="0" fontId="16" fillId="0" borderId="10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3" fillId="2" borderId="15" xfId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</xf>
    <xf numFmtId="0" fontId="3" fillId="2" borderId="10" xfId="1" applyFont="1" applyFill="1" applyBorder="1" applyAlignment="1" applyProtection="1">
      <alignment horizontal="center" vertical="center"/>
    </xf>
    <xf numFmtId="0" fontId="3" fillId="2" borderId="16" xfId="1" applyFont="1" applyFill="1" applyBorder="1" applyAlignment="1" applyProtection="1">
      <alignment horizontal="center" vertical="center"/>
    </xf>
    <xf numFmtId="0" fontId="3" fillId="3" borderId="10" xfId="1" applyFont="1" applyFill="1" applyBorder="1" applyAlignment="1" applyProtection="1">
      <alignment horizontal="center"/>
    </xf>
    <xf numFmtId="0" fontId="18" fillId="3" borderId="16" xfId="1" applyFont="1" applyFill="1" applyBorder="1" applyAlignment="1" applyProtection="1">
      <alignment horizontal="center"/>
    </xf>
    <xf numFmtId="0" fontId="18" fillId="3" borderId="10" xfId="1" applyFont="1" applyFill="1" applyBorder="1" applyAlignment="1" applyProtection="1">
      <alignment horizontal="center"/>
    </xf>
    <xf numFmtId="0" fontId="9" fillId="3" borderId="10" xfId="1" applyNumberFormat="1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>
      <alignment horizontal="left" vertical="center"/>
    </xf>
    <xf numFmtId="0" fontId="18" fillId="3" borderId="10" xfId="1" applyFont="1" applyFill="1" applyBorder="1" applyAlignment="1">
      <alignment horizontal="center"/>
    </xf>
    <xf numFmtId="0" fontId="18" fillId="3" borderId="16" xfId="1" applyFont="1" applyFill="1" applyBorder="1" applyAlignment="1">
      <alignment horizontal="center"/>
    </xf>
    <xf numFmtId="0" fontId="22" fillId="0" borderId="0" xfId="1" applyFont="1" applyFill="1" applyBorder="1" applyAlignment="1">
      <alignment horizontal="left" vertical="center"/>
    </xf>
    <xf numFmtId="2" fontId="3" fillId="0" borderId="11" xfId="1" applyNumberFormat="1" applyFont="1" applyBorder="1" applyAlignment="1">
      <alignment horizontal="center"/>
    </xf>
    <xf numFmtId="2" fontId="21" fillId="0" borderId="0" xfId="1" applyNumberFormat="1" applyFont="1" applyBorder="1" applyAlignment="1">
      <alignment horizontal="center"/>
    </xf>
    <xf numFmtId="2" fontId="21" fillId="0" borderId="0" xfId="1" applyNumberFormat="1" applyFont="1"/>
    <xf numFmtId="14" fontId="9" fillId="0" borderId="0" xfId="1" applyNumberFormat="1" applyFont="1" applyBorder="1" applyAlignment="1" applyProtection="1">
      <alignment horizontal="center"/>
      <protection locked="0"/>
    </xf>
    <xf numFmtId="2" fontId="3" fillId="0" borderId="15" xfId="1" applyNumberFormat="1" applyFont="1" applyFill="1" applyBorder="1" applyAlignment="1" applyProtection="1">
      <alignment horizontal="center" vertical="center"/>
    </xf>
    <xf numFmtId="2" fontId="3" fillId="0" borderId="2" xfId="1" applyNumberFormat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 applyProtection="1">
      <alignment horizontal="center" vertical="center"/>
      <protection locked="0"/>
    </xf>
    <xf numFmtId="0" fontId="19" fillId="0" borderId="2" xfId="1" applyFont="1" applyFill="1" applyBorder="1" applyAlignment="1" applyProtection="1">
      <alignment horizontal="center" vertical="center"/>
      <protection locked="0"/>
    </xf>
    <xf numFmtId="0" fontId="19" fillId="0" borderId="16" xfId="1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10" xfId="1" applyFont="1" applyFill="1" applyBorder="1" applyAlignment="1" applyProtection="1">
      <alignment horizontal="center"/>
      <protection locked="0"/>
    </xf>
    <xf numFmtId="0" fontId="3" fillId="0" borderId="0" xfId="1" applyFont="1" applyProtection="1">
      <protection locked="0"/>
    </xf>
    <xf numFmtId="0" fontId="3" fillId="0" borderId="12" xfId="1" applyFont="1" applyBorder="1" applyProtection="1">
      <protection locked="0"/>
    </xf>
    <xf numFmtId="0" fontId="11" fillId="0" borderId="15" xfId="1" applyFont="1" applyFill="1" applyBorder="1" applyAlignment="1" applyProtection="1">
      <alignment horizontal="center"/>
      <protection locked="0"/>
    </xf>
    <xf numFmtId="0" fontId="11" fillId="0" borderId="2" xfId="1" applyFont="1" applyFill="1" applyBorder="1" applyAlignment="1" applyProtection="1">
      <alignment horizontal="center"/>
      <protection locked="0"/>
    </xf>
    <xf numFmtId="0" fontId="11" fillId="0" borderId="16" xfId="1" applyFont="1" applyFill="1" applyBorder="1" applyAlignment="1" applyProtection="1">
      <alignment horizontal="center"/>
      <protection locked="0"/>
    </xf>
    <xf numFmtId="0" fontId="2" fillId="0" borderId="0" xfId="1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center"/>
      <protection locked="0"/>
    </xf>
    <xf numFmtId="0" fontId="3" fillId="0" borderId="1" xfId="1" applyFont="1" applyBorder="1" applyAlignment="1">
      <alignment horizontal="center"/>
    </xf>
    <xf numFmtId="0" fontId="5" fillId="0" borderId="0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0" fontId="9" fillId="0" borderId="2" xfId="1" applyFont="1" applyBorder="1" applyAlignment="1" applyProtection="1">
      <alignment horizontal="center"/>
      <protection locked="0"/>
    </xf>
    <xf numFmtId="0" fontId="3" fillId="0" borderId="3" xfId="1" applyFont="1" applyFill="1" applyBorder="1" applyAlignment="1" applyProtection="1">
      <alignment horizontal="center"/>
      <protection locked="0"/>
    </xf>
    <xf numFmtId="0" fontId="3" fillId="0" borderId="4" xfId="1" applyFont="1" applyFill="1" applyBorder="1" applyAlignment="1" applyProtection="1">
      <alignment horizontal="center"/>
      <protection locked="0"/>
    </xf>
    <xf numFmtId="0" fontId="3" fillId="0" borderId="6" xfId="1" applyFont="1" applyFill="1" applyBorder="1" applyAlignment="1" applyProtection="1">
      <alignment horizontal="center"/>
      <protection locked="0"/>
    </xf>
  </cellXfs>
  <cellStyles count="2">
    <cellStyle name="Standard" xfId="0" builtinId="0"/>
    <cellStyle name="Standard 2" xfId="1"/>
  </cellStyles>
  <dxfs count="168"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C8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365984</xdr:colOff>
      <xdr:row>7</xdr:row>
      <xdr:rowOff>4259</xdr:rowOff>
    </xdr:from>
    <xdr:to>
      <xdr:col>40</xdr:col>
      <xdr:colOff>46496</xdr:colOff>
      <xdr:row>14</xdr:row>
      <xdr:rowOff>106681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9494" y="1151069"/>
          <a:ext cx="1513122" cy="1515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8:AV50"/>
  <sheetViews>
    <sheetView tabSelected="1" topLeftCell="A7" zoomScale="85" zoomScaleNormal="85" workbookViewId="0">
      <selection activeCell="M8" sqref="M8:AE10"/>
    </sheetView>
  </sheetViews>
  <sheetFormatPr baseColWidth="10" defaultColWidth="11.44140625" defaultRowHeight="13.2" x14ac:dyDescent="0.25"/>
  <cols>
    <col min="1" max="1" width="1" style="1" customWidth="1"/>
    <col min="2" max="2" width="16.33203125" style="1" customWidth="1"/>
    <col min="3" max="34" width="3.44140625" style="1" customWidth="1"/>
    <col min="35" max="35" width="0.88671875" style="1" customWidth="1"/>
    <col min="36" max="36" width="7.5546875" style="2" customWidth="1"/>
    <col min="37" max="37" width="6.109375" style="1" customWidth="1"/>
    <col min="38" max="38" width="6.5546875" style="1" bestFit="1" customWidth="1"/>
    <col min="39" max="39" width="7.5546875" style="3" customWidth="1"/>
    <col min="40" max="40" width="7.109375" style="3" bestFit="1" customWidth="1"/>
    <col min="41" max="41" width="5.33203125" style="1" customWidth="1"/>
    <col min="42" max="42" width="7.109375" style="1" customWidth="1"/>
    <col min="43" max="43" width="0.6640625" style="1" customWidth="1"/>
    <col min="44" max="44" width="8" style="1" hidden="1" customWidth="1"/>
    <col min="45" max="45" width="6.33203125" style="17" hidden="1" customWidth="1"/>
    <col min="46" max="46" width="4.109375" style="17" hidden="1" customWidth="1"/>
    <col min="47" max="47" width="4.109375" style="1" hidden="1" customWidth="1"/>
    <col min="48" max="48" width="0" style="1" hidden="1" customWidth="1"/>
    <col min="49" max="16384" width="11.44140625" style="1"/>
  </cols>
  <sheetData>
    <row r="8" spans="2:43" ht="15.75" customHeight="1" x14ac:dyDescent="0.25">
      <c r="M8" s="115" t="s">
        <v>13</v>
      </c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</row>
    <row r="9" spans="2:43" ht="15.75" customHeight="1" x14ac:dyDescent="0.25"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</row>
    <row r="10" spans="2:43" ht="15.75" customHeight="1" thickBot="1" x14ac:dyDescent="0.35">
      <c r="C10" s="117" t="s">
        <v>0</v>
      </c>
      <c r="D10" s="117"/>
      <c r="E10" s="117" t="s">
        <v>1</v>
      </c>
      <c r="F10" s="117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</row>
    <row r="11" spans="2:43" ht="15.75" customHeight="1" x14ac:dyDescent="0.3">
      <c r="C11" s="117" t="s">
        <v>9</v>
      </c>
      <c r="D11" s="117"/>
      <c r="E11" s="117" t="s">
        <v>2</v>
      </c>
      <c r="F11" s="117"/>
    </row>
    <row r="12" spans="2:43" ht="15.75" customHeight="1" x14ac:dyDescent="0.25">
      <c r="C12" s="4"/>
      <c r="D12" s="4"/>
      <c r="E12" s="4"/>
      <c r="F12" s="4"/>
      <c r="G12" s="4"/>
      <c r="H12" s="4"/>
      <c r="I12" s="4"/>
      <c r="M12" s="118" t="s">
        <v>18</v>
      </c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</row>
    <row r="13" spans="2:43" ht="15.75" customHeight="1" thickBot="1" x14ac:dyDescent="0.35">
      <c r="B13" s="5"/>
      <c r="C13" s="6" t="s">
        <v>3</v>
      </c>
      <c r="D13" s="7"/>
      <c r="E13" s="8" t="s">
        <v>4</v>
      </c>
      <c r="F13" s="9"/>
      <c r="G13" s="9"/>
      <c r="H13" s="9"/>
      <c r="K13" s="5"/>
      <c r="L13" s="5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I13" s="4"/>
      <c r="AJ13" s="4"/>
      <c r="AK13" s="4"/>
      <c r="AL13" s="4"/>
      <c r="AM13" s="4"/>
      <c r="AN13" s="4"/>
      <c r="AO13" s="4"/>
      <c r="AP13" s="4"/>
      <c r="AQ13" s="4"/>
    </row>
    <row r="14" spans="2:43" ht="15.75" customHeight="1" x14ac:dyDescent="0.3">
      <c r="B14" s="5"/>
      <c r="C14" s="91" t="s">
        <v>3</v>
      </c>
      <c r="D14" s="10"/>
      <c r="E14" s="8" t="s">
        <v>5</v>
      </c>
      <c r="F14" s="9"/>
      <c r="G14" s="11"/>
      <c r="H14" s="9"/>
      <c r="AI14" s="12"/>
      <c r="AJ14" s="9"/>
      <c r="AK14" s="9"/>
      <c r="AL14" s="9"/>
      <c r="AM14" s="9"/>
      <c r="AN14" s="9"/>
      <c r="AO14" s="9"/>
      <c r="AP14" s="12"/>
      <c r="AQ14" s="12"/>
    </row>
    <row r="15" spans="2:43" ht="15.75" customHeight="1" x14ac:dyDescent="0.3">
      <c r="B15" s="5"/>
      <c r="C15" s="13" t="s">
        <v>3</v>
      </c>
      <c r="D15" s="10"/>
      <c r="E15" s="8" t="s">
        <v>6</v>
      </c>
      <c r="F15" s="9"/>
      <c r="G15" s="9"/>
      <c r="H15" s="9"/>
      <c r="M15" s="120" t="s">
        <v>14</v>
      </c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I15" s="12"/>
      <c r="AJ15" s="9"/>
      <c r="AK15" s="9"/>
      <c r="AL15" s="11"/>
      <c r="AM15" s="9"/>
      <c r="AN15" s="9"/>
      <c r="AO15" s="9"/>
      <c r="AP15" s="14"/>
      <c r="AQ15" s="12"/>
    </row>
    <row r="16" spans="2:43" ht="15.75" customHeight="1" thickBot="1" x14ac:dyDescent="0.4">
      <c r="B16" s="5"/>
      <c r="C16" s="15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I16" s="12"/>
      <c r="AJ16" s="95" t="s">
        <v>19</v>
      </c>
      <c r="AK16" s="95"/>
      <c r="AL16" s="95"/>
      <c r="AM16" s="95"/>
      <c r="AN16" s="95"/>
      <c r="AO16" s="95"/>
      <c r="AP16" s="95"/>
      <c r="AQ16" s="12"/>
    </row>
    <row r="17" spans="1:48" ht="15.75" customHeight="1" thickBot="1" x14ac:dyDescent="0.3">
      <c r="B17" s="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5"/>
      <c r="AL17" s="5"/>
      <c r="AM17" s="16"/>
      <c r="AN17" s="16"/>
      <c r="AO17" s="5"/>
      <c r="AP17" s="5"/>
      <c r="AQ17" s="5"/>
    </row>
    <row r="18" spans="1:48" ht="5.0999999999999996" customHeight="1" thickTop="1" thickBot="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20"/>
      <c r="AJ18" s="19"/>
      <c r="AK18" s="19"/>
      <c r="AL18" s="19"/>
      <c r="AM18" s="21"/>
      <c r="AN18" s="21"/>
      <c r="AO18" s="19"/>
      <c r="AP18" s="19"/>
      <c r="AQ18" s="22"/>
    </row>
    <row r="19" spans="1:48" ht="15.9" customHeight="1" x14ac:dyDescent="0.3">
      <c r="A19" s="23"/>
      <c r="B19" s="24"/>
      <c r="C19" s="122" t="s">
        <v>15</v>
      </c>
      <c r="D19" s="123"/>
      <c r="E19" s="123"/>
      <c r="F19" s="124"/>
      <c r="G19" s="122" t="s">
        <v>15</v>
      </c>
      <c r="H19" s="123"/>
      <c r="I19" s="123"/>
      <c r="J19" s="124"/>
      <c r="K19" s="122" t="s">
        <v>15</v>
      </c>
      <c r="L19" s="123"/>
      <c r="M19" s="123"/>
      <c r="N19" s="124"/>
      <c r="O19" s="122" t="s">
        <v>15</v>
      </c>
      <c r="P19" s="123"/>
      <c r="Q19" s="123"/>
      <c r="R19" s="124"/>
      <c r="S19" s="122" t="s">
        <v>15</v>
      </c>
      <c r="T19" s="123"/>
      <c r="U19" s="123"/>
      <c r="V19" s="124"/>
      <c r="W19" s="122" t="s">
        <v>15</v>
      </c>
      <c r="X19" s="123"/>
      <c r="Y19" s="123"/>
      <c r="Z19" s="124"/>
      <c r="AA19" s="122" t="s">
        <v>15</v>
      </c>
      <c r="AB19" s="123"/>
      <c r="AC19" s="123"/>
      <c r="AD19" s="124"/>
      <c r="AE19" s="122" t="s">
        <v>15</v>
      </c>
      <c r="AF19" s="123"/>
      <c r="AG19" s="123"/>
      <c r="AH19" s="124"/>
      <c r="AI19" s="25"/>
      <c r="AJ19" s="26" t="s">
        <v>7</v>
      </c>
      <c r="AK19" s="27" t="s">
        <v>0</v>
      </c>
      <c r="AL19" s="27" t="s">
        <v>8</v>
      </c>
      <c r="AM19" s="28" t="s">
        <v>9</v>
      </c>
      <c r="AN19" s="28" t="s">
        <v>10</v>
      </c>
      <c r="AO19" s="26" t="s">
        <v>2</v>
      </c>
      <c r="AP19" s="26" t="s">
        <v>11</v>
      </c>
      <c r="AQ19" s="29"/>
    </row>
    <row r="20" spans="1:48" ht="15.9" customHeight="1" x14ac:dyDescent="0.3">
      <c r="A20" s="23"/>
      <c r="B20" s="30"/>
      <c r="C20" s="107" t="s">
        <v>16</v>
      </c>
      <c r="D20" s="108"/>
      <c r="E20" s="108"/>
      <c r="F20" s="109"/>
      <c r="G20" s="107" t="s">
        <v>16</v>
      </c>
      <c r="H20" s="108"/>
      <c r="I20" s="108"/>
      <c r="J20" s="109"/>
      <c r="K20" s="107" t="s">
        <v>16</v>
      </c>
      <c r="L20" s="108"/>
      <c r="M20" s="108"/>
      <c r="N20" s="109"/>
      <c r="O20" s="107" t="s">
        <v>16</v>
      </c>
      <c r="P20" s="108"/>
      <c r="Q20" s="108"/>
      <c r="R20" s="109"/>
      <c r="S20" s="107" t="s">
        <v>16</v>
      </c>
      <c r="T20" s="108"/>
      <c r="U20" s="108"/>
      <c r="V20" s="109"/>
      <c r="W20" s="107" t="s">
        <v>16</v>
      </c>
      <c r="X20" s="108"/>
      <c r="Y20" s="108"/>
      <c r="Z20" s="109"/>
      <c r="AA20" s="107" t="s">
        <v>16</v>
      </c>
      <c r="AB20" s="108"/>
      <c r="AC20" s="108"/>
      <c r="AD20" s="109"/>
      <c r="AE20" s="107" t="s">
        <v>16</v>
      </c>
      <c r="AF20" s="110"/>
      <c r="AG20" s="110"/>
      <c r="AH20" s="111"/>
      <c r="AI20" s="31"/>
      <c r="AJ20" s="32"/>
      <c r="AK20" s="33"/>
      <c r="AL20" s="33"/>
      <c r="AM20" s="34"/>
      <c r="AN20" s="34"/>
      <c r="AO20" s="29"/>
      <c r="AP20" s="29"/>
      <c r="AQ20" s="29"/>
    </row>
    <row r="21" spans="1:48" ht="15.9" customHeight="1" thickBot="1" x14ac:dyDescent="0.35">
      <c r="A21" s="23"/>
      <c r="B21" s="35"/>
      <c r="C21" s="112" t="s">
        <v>17</v>
      </c>
      <c r="D21" s="113"/>
      <c r="E21" s="113"/>
      <c r="F21" s="114"/>
      <c r="G21" s="112" t="s">
        <v>17</v>
      </c>
      <c r="H21" s="113"/>
      <c r="I21" s="113"/>
      <c r="J21" s="114"/>
      <c r="K21" s="112" t="s">
        <v>17</v>
      </c>
      <c r="L21" s="113"/>
      <c r="M21" s="113"/>
      <c r="N21" s="114"/>
      <c r="O21" s="112" t="s">
        <v>17</v>
      </c>
      <c r="P21" s="113"/>
      <c r="Q21" s="113"/>
      <c r="R21" s="114"/>
      <c r="S21" s="112" t="s">
        <v>17</v>
      </c>
      <c r="T21" s="113"/>
      <c r="U21" s="113"/>
      <c r="V21" s="114"/>
      <c r="W21" s="112" t="s">
        <v>17</v>
      </c>
      <c r="X21" s="113"/>
      <c r="Y21" s="113"/>
      <c r="Z21" s="114"/>
      <c r="AA21" s="112" t="s">
        <v>17</v>
      </c>
      <c r="AB21" s="113"/>
      <c r="AC21" s="113"/>
      <c r="AD21" s="114"/>
      <c r="AE21" s="112" t="s">
        <v>17</v>
      </c>
      <c r="AF21" s="113"/>
      <c r="AG21" s="113"/>
      <c r="AH21" s="114"/>
      <c r="AI21" s="36"/>
      <c r="AJ21" s="37"/>
      <c r="AK21" s="38"/>
      <c r="AL21" s="38"/>
      <c r="AM21" s="39"/>
      <c r="AN21" s="39"/>
      <c r="AO21" s="40"/>
      <c r="AP21" s="40"/>
      <c r="AQ21" s="29"/>
    </row>
    <row r="22" spans="1:48" ht="15.75" customHeight="1" x14ac:dyDescent="0.35">
      <c r="A22" s="41"/>
      <c r="B22" s="63" t="str">
        <f>IF(C19="","",C19)</f>
        <v>Nachname</v>
      </c>
      <c r="C22" s="65"/>
      <c r="D22" s="66"/>
      <c r="E22" s="66"/>
      <c r="F22" s="66"/>
      <c r="G22" s="102"/>
      <c r="H22" s="103"/>
      <c r="I22" s="103"/>
      <c r="J22" s="106"/>
      <c r="K22" s="102"/>
      <c r="L22" s="103"/>
      <c r="M22" s="103"/>
      <c r="N22" s="106"/>
      <c r="O22" s="102"/>
      <c r="P22" s="103"/>
      <c r="Q22" s="103"/>
      <c r="R22" s="106"/>
      <c r="S22" s="102"/>
      <c r="T22" s="103"/>
      <c r="U22" s="103"/>
      <c r="V22" s="106"/>
      <c r="W22" s="102"/>
      <c r="X22" s="103"/>
      <c r="Y22" s="103"/>
      <c r="Z22" s="106"/>
      <c r="AA22" s="102"/>
      <c r="AB22" s="103"/>
      <c r="AC22" s="103"/>
      <c r="AD22" s="106"/>
      <c r="AE22" s="102"/>
      <c r="AF22" s="103"/>
      <c r="AG22" s="103"/>
      <c r="AH22" s="106"/>
      <c r="AI22" s="42"/>
      <c r="AJ22" s="43"/>
      <c r="AK22" s="33"/>
      <c r="AL22" s="33"/>
      <c r="AM22" s="34"/>
      <c r="AN22" s="34"/>
      <c r="AO22" s="29"/>
      <c r="AP22" s="84"/>
      <c r="AQ22" s="29"/>
    </row>
    <row r="23" spans="1:48" ht="15.9" customHeight="1" x14ac:dyDescent="0.45">
      <c r="A23" s="41"/>
      <c r="B23" s="63" t="str">
        <f>IF(C20="","",C20)</f>
        <v>Vorname</v>
      </c>
      <c r="C23" s="67"/>
      <c r="D23" s="68"/>
      <c r="E23" s="68"/>
      <c r="F23" s="68"/>
      <c r="G23" s="69" t="str">
        <f>IF(G22&gt;C25,G24,IF(G22=C25,G24,""))</f>
        <v/>
      </c>
      <c r="H23" s="70" t="s">
        <v>3</v>
      </c>
      <c r="I23" s="71"/>
      <c r="J23" s="72" t="str">
        <f>IF(G22="","",IF(G22&gt;C25,2,IF(G22=C25,1,"0")))</f>
        <v/>
      </c>
      <c r="K23" s="69" t="str">
        <f>IF(K22&gt;C28,K24,IF(K22=C28,K24,""))</f>
        <v/>
      </c>
      <c r="L23" s="70" t="s">
        <v>3</v>
      </c>
      <c r="M23" s="73"/>
      <c r="N23" s="72" t="str">
        <f>IF(K22="","",IF(K22&gt;C28,2,IF(K22=C28,1,"0")))</f>
        <v/>
      </c>
      <c r="O23" s="69" t="str">
        <f>IF(O22&gt;C31,O24,IF(O22=C31,O24,""))</f>
        <v/>
      </c>
      <c r="P23" s="70" t="s">
        <v>3</v>
      </c>
      <c r="Q23" s="74"/>
      <c r="R23" s="72" t="str">
        <f>IF(O22="","",IF(O22&gt;C31,2,IF(O22=C31,1,"0")))</f>
        <v/>
      </c>
      <c r="S23" s="75" t="str">
        <f>IF(S22&gt;C31,S24,IF(S22=C31,S24,""))</f>
        <v/>
      </c>
      <c r="T23" s="70" t="s">
        <v>3</v>
      </c>
      <c r="U23" s="76"/>
      <c r="V23" s="77" t="str">
        <f>IF(S22="","",IF(S22&gt;C34,2,IF(S22=C34,1,"0")))</f>
        <v/>
      </c>
      <c r="W23" s="75" t="str">
        <f>IF(W22&gt;C37,W24,IF(W22=C37,W24,""))</f>
        <v/>
      </c>
      <c r="X23" s="70" t="s">
        <v>3</v>
      </c>
      <c r="Y23" s="71"/>
      <c r="Z23" s="77" t="str">
        <f>IF(W22="","",IF(W22&gt;C37,2,IF(W22=C37,1,"0")))</f>
        <v/>
      </c>
      <c r="AA23" s="75" t="str">
        <f>IF(AA22&gt;C40,AA24,IF(AA22=C40,AA24,""))</f>
        <v/>
      </c>
      <c r="AB23" s="70" t="s">
        <v>3</v>
      </c>
      <c r="AC23" s="71"/>
      <c r="AD23" s="77" t="str">
        <f>IF(AA22="","",IF(AA22&gt;C40,2,IF(AA22=C40,1,"0")))</f>
        <v/>
      </c>
      <c r="AE23" s="75" t="str">
        <f>IF(AE22&gt;C43,AE24,IF(AE22=C43,AE24,""))</f>
        <v/>
      </c>
      <c r="AF23" s="70" t="s">
        <v>3</v>
      </c>
      <c r="AG23" s="74"/>
      <c r="AH23" s="78" t="str">
        <f>IF(AE22="","",IF(AE22&gt;C43,2,IF(AE22=C43,1,"0")))</f>
        <v/>
      </c>
      <c r="AI23" s="44"/>
      <c r="AJ23" s="43" t="str">
        <f>IF(AK23="","",SUM(J23,N23,R23,V23,Z23,AD23,AH23))</f>
        <v/>
      </c>
      <c r="AK23" s="33" t="str">
        <f>IF(SUM(G22,K22,O22,S22,W22,AA22,AE22)=0,"",SUM(G22,K22,O22,S22,W22,AA22,AE22))</f>
        <v/>
      </c>
      <c r="AL23" s="33" t="str">
        <f>IF(SUM(I22,M22,Q22,U22,Y22,AC22,AG22)=0,"",SUM(I22,M22,Q22,U22,Y22,AC22,AG22))</f>
        <v/>
      </c>
      <c r="AM23" s="92" t="str">
        <f>IF(AK23="","",TRUNC(AK23/AL23,2))</f>
        <v/>
      </c>
      <c r="AN23" s="92" t="str">
        <f>IF(AK23="","",IF(MAX(G23,K23,O23,S23,W23,AA23,AE23)=0,"--",MAX(G23,K23,O23,S23,W23,AA23,AE23)))</f>
        <v/>
      </c>
      <c r="AO23" s="29" t="str">
        <f>IF(AK23="","",MAX(I24,M24,Q24,U24,Y24,AC24,AG24))</f>
        <v/>
      </c>
      <c r="AP23" s="87"/>
      <c r="AQ23" s="45"/>
      <c r="AR23" s="17"/>
      <c r="AS23" s="17" t="e">
        <f>RANK(AJ23,$AJ$21:$AJ$45,0)*100</f>
        <v>#VALUE!</v>
      </c>
      <c r="AT23" s="17" t="e">
        <f>RANK(AM23,$AM$21:$AM$45,0)*10</f>
        <v>#VALUE!</v>
      </c>
      <c r="AU23" s="1" t="e">
        <f>RANK(AO23,$AO$21:$AO$45,0)</f>
        <v>#VALUE!</v>
      </c>
      <c r="AV23" s="1" t="e">
        <f>SUM(AS23:AU23)</f>
        <v>#VALUE!</v>
      </c>
    </row>
    <row r="24" spans="1:48" ht="15.9" customHeight="1" thickBot="1" x14ac:dyDescent="0.5">
      <c r="A24" s="41"/>
      <c r="B24" s="64" t="str">
        <f>IF(C21="","",C21)</f>
        <v>Verein</v>
      </c>
      <c r="C24" s="79"/>
      <c r="D24" s="80"/>
      <c r="E24" s="80"/>
      <c r="F24" s="80"/>
      <c r="G24" s="96" t="str">
        <f>IF(G22="","",TRUNC(G22/I22,2))</f>
        <v/>
      </c>
      <c r="H24" s="97"/>
      <c r="I24" s="98"/>
      <c r="J24" s="99"/>
      <c r="K24" s="96" t="str">
        <f>IF(K22="","",TRUNC(K22/M22,2))</f>
        <v/>
      </c>
      <c r="L24" s="97"/>
      <c r="M24" s="98"/>
      <c r="N24" s="99"/>
      <c r="O24" s="96" t="str">
        <f>IF(O22="","",TRUNC(O22/Q22,2))</f>
        <v/>
      </c>
      <c r="P24" s="97"/>
      <c r="Q24" s="98"/>
      <c r="R24" s="99"/>
      <c r="S24" s="96" t="str">
        <f>IF(S22="","",TRUNC(S22/U22,2))</f>
        <v/>
      </c>
      <c r="T24" s="97"/>
      <c r="U24" s="98"/>
      <c r="V24" s="99"/>
      <c r="W24" s="96" t="str">
        <f>IF(W22="","",TRUNC(W22/Y22,2))</f>
        <v/>
      </c>
      <c r="X24" s="97"/>
      <c r="Y24" s="98"/>
      <c r="Z24" s="99"/>
      <c r="AA24" s="96" t="str">
        <f>IF(AA22="","",TRUNC(AA22/AC22,2))</f>
        <v/>
      </c>
      <c r="AB24" s="97"/>
      <c r="AC24" s="98"/>
      <c r="AD24" s="99"/>
      <c r="AE24" s="96" t="str">
        <f>IF(AE22="","",TRUNC(AE22/AG22,2))</f>
        <v/>
      </c>
      <c r="AF24" s="97"/>
      <c r="AG24" s="98"/>
      <c r="AH24" s="98"/>
      <c r="AI24" s="42"/>
      <c r="AJ24" s="46"/>
      <c r="AK24" s="38"/>
      <c r="AL24" s="38"/>
      <c r="AM24" s="39"/>
      <c r="AN24" s="39"/>
      <c r="AO24" s="40"/>
      <c r="AP24" s="85"/>
      <c r="AQ24" s="45"/>
      <c r="AR24" s="3"/>
    </row>
    <row r="25" spans="1:48" ht="15.9" customHeight="1" x14ac:dyDescent="0.45">
      <c r="A25" s="41"/>
      <c r="B25" s="63" t="str">
        <f>IF(G19="","",G19)</f>
        <v>Nachname</v>
      </c>
      <c r="C25" s="102"/>
      <c r="D25" s="103"/>
      <c r="E25" s="104" t="str">
        <f>IF(I22="","",I22)</f>
        <v/>
      </c>
      <c r="F25" s="105"/>
      <c r="G25" s="65"/>
      <c r="H25" s="66"/>
      <c r="I25" s="66"/>
      <c r="J25" s="81"/>
      <c r="K25" s="102"/>
      <c r="L25" s="103"/>
      <c r="M25" s="103"/>
      <c r="N25" s="106"/>
      <c r="O25" s="102"/>
      <c r="P25" s="103"/>
      <c r="Q25" s="103"/>
      <c r="R25" s="106"/>
      <c r="S25" s="102"/>
      <c r="T25" s="103"/>
      <c r="U25" s="103"/>
      <c r="V25" s="106"/>
      <c r="W25" s="102"/>
      <c r="X25" s="103"/>
      <c r="Y25" s="103"/>
      <c r="Z25" s="106"/>
      <c r="AA25" s="102"/>
      <c r="AB25" s="103"/>
      <c r="AC25" s="103"/>
      <c r="AD25" s="106"/>
      <c r="AE25" s="102"/>
      <c r="AF25" s="103"/>
      <c r="AG25" s="103"/>
      <c r="AH25" s="106"/>
      <c r="AI25" s="42"/>
      <c r="AJ25" s="43"/>
      <c r="AK25" s="33"/>
      <c r="AL25" s="33"/>
      <c r="AM25" s="34"/>
      <c r="AN25" s="34"/>
      <c r="AO25" s="29"/>
      <c r="AP25" s="86"/>
      <c r="AQ25" s="45"/>
      <c r="AR25" s="3"/>
    </row>
    <row r="26" spans="1:48" ht="15.9" customHeight="1" x14ac:dyDescent="0.45">
      <c r="A26" s="41"/>
      <c r="B26" s="63" t="str">
        <f>IF(G20="","",G20)</f>
        <v>Vorname</v>
      </c>
      <c r="C26" s="69" t="str">
        <f>IF(C25&gt;G22,C27,IF(C25=G22,C27,""))</f>
        <v/>
      </c>
      <c r="D26" s="70" t="s">
        <v>3</v>
      </c>
      <c r="E26" s="73"/>
      <c r="F26" s="72" t="str">
        <f>IF(C25="","",IF(C25&gt;G22,2,IF(C25=G22,1,"0")))</f>
        <v/>
      </c>
      <c r="G26" s="67"/>
      <c r="H26" s="68"/>
      <c r="I26" s="68"/>
      <c r="J26" s="82"/>
      <c r="K26" s="69" t="str">
        <f>IF(K25&gt;G28,K27,IF(K25=G28,K27,""))</f>
        <v/>
      </c>
      <c r="L26" s="70" t="s">
        <v>3</v>
      </c>
      <c r="M26" s="71"/>
      <c r="N26" s="72" t="str">
        <f>IF(K25="","",IF(K25&gt;G28,2,IF(K25=G28,1,"0")))</f>
        <v/>
      </c>
      <c r="O26" s="69" t="str">
        <f>IF(O25&gt;G31,O27,IF(O25=G31,O27,""))</f>
        <v/>
      </c>
      <c r="P26" s="70" t="s">
        <v>3</v>
      </c>
      <c r="Q26" s="71"/>
      <c r="R26" s="72" t="str">
        <f>IF(O25="","",IF(O25&gt;G31,2,IF(O25=G31,1,"0")))</f>
        <v/>
      </c>
      <c r="S26" s="75" t="str">
        <f>IF(S25&gt;G34,S27,IF(S25=G34,S27,""))</f>
        <v/>
      </c>
      <c r="T26" s="70" t="s">
        <v>3</v>
      </c>
      <c r="U26" s="71"/>
      <c r="V26" s="77" t="str">
        <f>IF(S25="","",IF(S25&gt;G34,2,IF(S25=G34,1,"0")))</f>
        <v/>
      </c>
      <c r="W26" s="75" t="str">
        <f>IF(W25&gt;G37,W27,IF(W25=G37,W27,""))</f>
        <v/>
      </c>
      <c r="X26" s="88" t="s">
        <v>3</v>
      </c>
      <c r="Y26" s="71"/>
      <c r="Z26" s="77" t="str">
        <f>IF(W25="","",IF(W25&gt;G37,2,IF(W25=G37,1,"0")))</f>
        <v/>
      </c>
      <c r="AA26" s="75" t="str">
        <f>IF(AA25&gt;G40,AA27,IF(AA25=G40,AA27,""))</f>
        <v/>
      </c>
      <c r="AB26" s="88" t="s">
        <v>3</v>
      </c>
      <c r="AC26" s="71"/>
      <c r="AD26" s="77" t="str">
        <f>IF(AA25="","",IF(AA25&gt;G40,2,IF(AA25=G40,1,"0")))</f>
        <v/>
      </c>
      <c r="AE26" s="75" t="str">
        <f>IF(AE25&gt;G43,AE27,IF(AE25=G43,AE27,""))</f>
        <v/>
      </c>
      <c r="AF26" s="88" t="s">
        <v>3</v>
      </c>
      <c r="AG26" s="74"/>
      <c r="AH26" s="78" t="str">
        <f>IF(AE25="","",IF(AE25&gt;G43,2,IF(AE25=G43,1,"0")))</f>
        <v/>
      </c>
      <c r="AI26" s="44"/>
      <c r="AJ26" s="43" t="str">
        <f>IF(AK26="","",SUM(F26,N26,R26,V26,Z26,AD26,AH26))</f>
        <v/>
      </c>
      <c r="AK26" s="33" t="str">
        <f>IF(SUM(C25,K25,O25,S25,W25,AA25,AE25)=0,"",SUM(C25,K25,O25,S25,W25,AA25,AE25))</f>
        <v/>
      </c>
      <c r="AL26" s="33" t="str">
        <f>IF(SUM(E25,M25,Q25,U25,Y25,AC25,AG25)=0,"",SUM(E25,M25,Q25,U25,Y25,AC25,AG25))</f>
        <v/>
      </c>
      <c r="AM26" s="92" t="str">
        <f>IF(AK26="","",TRUNC(AK26/AL26,2))</f>
        <v/>
      </c>
      <c r="AN26" s="92" t="str">
        <f>IF(AK26="","",IF(MAX(C26,K26,O26,S26,W26,AA26,AE26)=0,"--",MAX(C26,K26,O26,S26,W26,AA26,AE26)))</f>
        <v/>
      </c>
      <c r="AO26" s="29" t="str">
        <f>IF(AK26="","",MAX(E27,M27,Q27,U27,Y27,AC27,AG27))</f>
        <v/>
      </c>
      <c r="AP26" s="87"/>
      <c r="AQ26" s="45"/>
      <c r="AR26" s="17"/>
      <c r="AS26" s="17" t="e">
        <f>RANK(AJ26,$AJ$21:$AJ$45,0)*100</f>
        <v>#VALUE!</v>
      </c>
      <c r="AT26" s="17" t="e">
        <f>RANK(AM26,$AM$21:$AM$45,0)*10</f>
        <v>#VALUE!</v>
      </c>
      <c r="AU26" s="1" t="e">
        <f>RANK(AO26,$AO$21:$AO$45,0)</f>
        <v>#VALUE!</v>
      </c>
      <c r="AV26" s="1" t="e">
        <f>SUM(AS26:AU26)</f>
        <v>#VALUE!</v>
      </c>
    </row>
    <row r="27" spans="1:48" ht="15.9" customHeight="1" thickBot="1" x14ac:dyDescent="0.5">
      <c r="A27" s="41"/>
      <c r="B27" s="64" t="str">
        <f>IF(G21="","",G21)</f>
        <v>Verein</v>
      </c>
      <c r="C27" s="96" t="str">
        <f>IF(C25="","",TRUNC(C25/E25,2))</f>
        <v/>
      </c>
      <c r="D27" s="97"/>
      <c r="E27" s="98"/>
      <c r="F27" s="99"/>
      <c r="G27" s="79"/>
      <c r="H27" s="80"/>
      <c r="I27" s="80"/>
      <c r="J27" s="83"/>
      <c r="K27" s="96" t="str">
        <f>IF(K25="","",TRUNC(K25/M25,2))</f>
        <v/>
      </c>
      <c r="L27" s="97"/>
      <c r="M27" s="98"/>
      <c r="N27" s="99"/>
      <c r="O27" s="96" t="str">
        <f>IF(O25="","",TRUNC(O25/Q25,2))</f>
        <v/>
      </c>
      <c r="P27" s="97"/>
      <c r="Q27" s="98"/>
      <c r="R27" s="99"/>
      <c r="S27" s="96" t="str">
        <f>IF(S25="","",TRUNC(S25/U25,2))</f>
        <v/>
      </c>
      <c r="T27" s="97"/>
      <c r="U27" s="98"/>
      <c r="V27" s="99"/>
      <c r="W27" s="96" t="str">
        <f>IF(W25="","",TRUNC(W25/Y25,2))</f>
        <v/>
      </c>
      <c r="X27" s="97"/>
      <c r="Y27" s="98"/>
      <c r="Z27" s="99"/>
      <c r="AA27" s="96" t="str">
        <f>IF(AA25="","",TRUNC(AA25/AC25,2))</f>
        <v/>
      </c>
      <c r="AB27" s="97"/>
      <c r="AC27" s="98"/>
      <c r="AD27" s="99"/>
      <c r="AE27" s="96" t="str">
        <f>IF(AE25="","",TRUNC(AE25/AG25,2))</f>
        <v/>
      </c>
      <c r="AF27" s="97"/>
      <c r="AG27" s="98"/>
      <c r="AH27" s="98"/>
      <c r="AI27" s="42"/>
      <c r="AJ27" s="46"/>
      <c r="AK27" s="38"/>
      <c r="AL27" s="38"/>
      <c r="AM27" s="39"/>
      <c r="AN27" s="39"/>
      <c r="AO27" s="40"/>
      <c r="AP27" s="85"/>
      <c r="AQ27" s="45"/>
      <c r="AR27" s="3"/>
    </row>
    <row r="28" spans="1:48" ht="15.9" customHeight="1" x14ac:dyDescent="0.45">
      <c r="A28" s="41"/>
      <c r="B28" s="63" t="str">
        <f>IF(K19="","",K19)</f>
        <v>Nachname</v>
      </c>
      <c r="C28" s="102"/>
      <c r="D28" s="103"/>
      <c r="E28" s="104" t="str">
        <f>IF(M22="","",M22)</f>
        <v/>
      </c>
      <c r="F28" s="105"/>
      <c r="G28" s="102"/>
      <c r="H28" s="103"/>
      <c r="I28" s="104" t="str">
        <f>IF(M25="","",M25)</f>
        <v/>
      </c>
      <c r="J28" s="105"/>
      <c r="K28" s="65"/>
      <c r="L28" s="66"/>
      <c r="M28" s="66"/>
      <c r="N28" s="81"/>
      <c r="O28" s="102"/>
      <c r="P28" s="103"/>
      <c r="Q28" s="103"/>
      <c r="R28" s="106"/>
      <c r="S28" s="102"/>
      <c r="T28" s="103"/>
      <c r="U28" s="103"/>
      <c r="V28" s="106"/>
      <c r="W28" s="102"/>
      <c r="X28" s="103"/>
      <c r="Y28" s="103"/>
      <c r="Z28" s="106"/>
      <c r="AA28" s="102"/>
      <c r="AB28" s="103"/>
      <c r="AC28" s="103"/>
      <c r="AD28" s="106"/>
      <c r="AE28" s="102"/>
      <c r="AF28" s="103"/>
      <c r="AG28" s="103"/>
      <c r="AH28" s="106"/>
      <c r="AI28" s="42"/>
      <c r="AJ28" s="43"/>
      <c r="AK28" s="33"/>
      <c r="AL28" s="33"/>
      <c r="AM28" s="34"/>
      <c r="AN28" s="34"/>
      <c r="AO28" s="29"/>
      <c r="AP28" s="86"/>
      <c r="AQ28" s="45"/>
      <c r="AR28" s="3"/>
    </row>
    <row r="29" spans="1:48" ht="15.9" customHeight="1" x14ac:dyDescent="0.45">
      <c r="A29" s="41"/>
      <c r="B29" s="63" t="str">
        <f>IF(K20="","",K20)</f>
        <v>Vorname</v>
      </c>
      <c r="C29" s="69" t="str">
        <f>IF(C28&gt;K22,C30,IF(C28=K22,C30,""))</f>
        <v/>
      </c>
      <c r="D29" s="70" t="s">
        <v>3</v>
      </c>
      <c r="E29" s="73"/>
      <c r="F29" s="72" t="str">
        <f>IF(C28="","",IF(C28&gt;K22,2,IF(C28=K22,1,"0")))</f>
        <v/>
      </c>
      <c r="G29" s="69" t="str">
        <f>IF(G28&gt;K25,G30,IF(G28=K25,G30,""))</f>
        <v/>
      </c>
      <c r="H29" s="70" t="s">
        <v>3</v>
      </c>
      <c r="I29" s="73"/>
      <c r="J29" s="72" t="str">
        <f>IF(G28="","",IF(G28&gt;K25,2,IF(G28=K25,1,"0")))</f>
        <v/>
      </c>
      <c r="K29" s="67"/>
      <c r="L29" s="68"/>
      <c r="M29" s="68"/>
      <c r="N29" s="82"/>
      <c r="O29" s="69" t="str">
        <f>IF(O28&gt;K31,O30,IF(O28=K31,O30,""))</f>
        <v/>
      </c>
      <c r="P29" s="70" t="s">
        <v>3</v>
      </c>
      <c r="Q29" s="71"/>
      <c r="R29" s="72" t="str">
        <f>IF(O28="","",IF(O28&gt;K31,2,IF(O28=K31,1,"0")))</f>
        <v/>
      </c>
      <c r="S29" s="75" t="str">
        <f>IF(S28&gt;K34,S30,IF(S28=K34,S30,""))</f>
        <v/>
      </c>
      <c r="T29" s="88" t="s">
        <v>3</v>
      </c>
      <c r="U29" s="71"/>
      <c r="V29" s="77" t="str">
        <f>IF(S28="","",IF(S28&gt;K34,2,IF(S28=K34,1,"0")))</f>
        <v/>
      </c>
      <c r="W29" s="75" t="str">
        <f>IF(W28&gt;K37,W30,IF(W28=K37,W30,""))</f>
        <v/>
      </c>
      <c r="X29" s="88" t="s">
        <v>3</v>
      </c>
      <c r="Y29" s="71"/>
      <c r="Z29" s="77" t="str">
        <f>IF(W28="","",IF(W28&gt;K37,2,IF(W28=K37,1,"0")))</f>
        <v/>
      </c>
      <c r="AA29" s="75" t="str">
        <f>IF(AA28&gt;K40,AA30,IF(AA28=K40,AA30,""))</f>
        <v/>
      </c>
      <c r="AB29" s="88" t="s">
        <v>3</v>
      </c>
      <c r="AC29" s="71"/>
      <c r="AD29" s="77" t="str">
        <f>IF(AA28="","",IF(AA28&gt;K40,2,IF(AA28=K40,1,"0")))</f>
        <v/>
      </c>
      <c r="AE29" s="75" t="str">
        <f>IF(AE28&gt;K43,AE30,IF(AE28=K43,AE30,""))</f>
        <v/>
      </c>
      <c r="AF29" s="88" t="s">
        <v>3</v>
      </c>
      <c r="AG29" s="74"/>
      <c r="AH29" s="78" t="str">
        <f>IF(AE28="","",IF(AE28&gt;K43,2,IF(AE28=K43,1,"0")))</f>
        <v/>
      </c>
      <c r="AI29" s="44"/>
      <c r="AJ29" s="43" t="str">
        <f>IF(AK29="","",SUM(F29,J29,R29,V29,Z29,AD29,AH29))</f>
        <v/>
      </c>
      <c r="AK29" s="33" t="str">
        <f>IF(SUM(C28,G28,O28,S28,W28,AA28,AE28)=0,"",SUM(C28,G28,O28,S28,W28,AA28,AE28))</f>
        <v/>
      </c>
      <c r="AL29" s="33" t="str">
        <f>IF(SUM(E28,I28,Q28,U28,Y28,AC28,AG28)=0,"",SUM(E28,I28,Q28,U28,Y28,AC28,AG28))</f>
        <v/>
      </c>
      <c r="AM29" s="92" t="str">
        <f>IF(AK29="","",TRUNC(AK29/AL29,2))</f>
        <v/>
      </c>
      <c r="AN29" s="92" t="str">
        <f>IF(AK29="","",IF(MAX(C29,G29,O29,S29,W29,AA29,AE29)=0,"--",MAX(C29,G29,O29,S29,W29,AA29,AE29)))</f>
        <v/>
      </c>
      <c r="AO29" s="29" t="str">
        <f>IF(AK29="","",MAX(E30,I30,Q30,U30,Y30,AC30,AG30))</f>
        <v/>
      </c>
      <c r="AP29" s="87"/>
      <c r="AQ29" s="45"/>
      <c r="AR29" s="17"/>
      <c r="AS29" s="17" t="e">
        <f>RANK(AJ29,$AJ$21:$AJ$45,0)*100</f>
        <v>#VALUE!</v>
      </c>
      <c r="AT29" s="17" t="e">
        <f>RANK(AM29,$AM$21:$AM$45,0)*10</f>
        <v>#VALUE!</v>
      </c>
      <c r="AU29" s="1" t="e">
        <f>RANK(AO29,$AO$21:$AO$45,0)</f>
        <v>#VALUE!</v>
      </c>
      <c r="AV29" s="1" t="e">
        <f>SUM(AS29:AU29)</f>
        <v>#VALUE!</v>
      </c>
    </row>
    <row r="30" spans="1:48" ht="15.9" customHeight="1" thickBot="1" x14ac:dyDescent="0.5">
      <c r="A30" s="41"/>
      <c r="B30" s="64" t="str">
        <f>IF(K21="","",K21)</f>
        <v>Verein</v>
      </c>
      <c r="C30" s="96" t="str">
        <f>IF(C28="","",TRUNC(C28/E28,2))</f>
        <v/>
      </c>
      <c r="D30" s="97"/>
      <c r="E30" s="98"/>
      <c r="F30" s="99"/>
      <c r="G30" s="96" t="str">
        <f>IF(G28="","",TRUNC(G28/I28,2))</f>
        <v/>
      </c>
      <c r="H30" s="97"/>
      <c r="I30" s="98"/>
      <c r="J30" s="99"/>
      <c r="K30" s="79"/>
      <c r="L30" s="80"/>
      <c r="M30" s="80"/>
      <c r="N30" s="83"/>
      <c r="O30" s="96" t="str">
        <f>IF(O28="","",TRUNC(O28/Q28,2))</f>
        <v/>
      </c>
      <c r="P30" s="97"/>
      <c r="Q30" s="98"/>
      <c r="R30" s="99"/>
      <c r="S30" s="96" t="str">
        <f>IF(S28="","",TRUNC(S28/U28,2))</f>
        <v/>
      </c>
      <c r="T30" s="97"/>
      <c r="U30" s="98"/>
      <c r="V30" s="99"/>
      <c r="W30" s="96" t="str">
        <f>IF(W28="","",TRUNC(W28/Y28,2))</f>
        <v/>
      </c>
      <c r="X30" s="97"/>
      <c r="Y30" s="98"/>
      <c r="Z30" s="99"/>
      <c r="AA30" s="96" t="str">
        <f>IF(AA28="","",TRUNC(AA28/AC28,2))</f>
        <v/>
      </c>
      <c r="AB30" s="97"/>
      <c r="AC30" s="98"/>
      <c r="AD30" s="99"/>
      <c r="AE30" s="96" t="str">
        <f>IF(AE28="","",TRUNC(AE28/AG28,2))</f>
        <v/>
      </c>
      <c r="AF30" s="97"/>
      <c r="AG30" s="98"/>
      <c r="AH30" s="98"/>
      <c r="AI30" s="42"/>
      <c r="AJ30" s="46"/>
      <c r="AK30" s="38"/>
      <c r="AL30" s="38"/>
      <c r="AM30" s="39"/>
      <c r="AN30" s="39"/>
      <c r="AO30" s="40"/>
      <c r="AP30" s="85"/>
      <c r="AQ30" s="45"/>
      <c r="AR30" s="3"/>
    </row>
    <row r="31" spans="1:48" ht="15.9" customHeight="1" x14ac:dyDescent="0.45">
      <c r="A31" s="41"/>
      <c r="B31" s="63" t="str">
        <f>IF(O19="","",O19)</f>
        <v>Nachname</v>
      </c>
      <c r="C31" s="102"/>
      <c r="D31" s="103"/>
      <c r="E31" s="104" t="str">
        <f>IF(Q22="","",Q22)</f>
        <v/>
      </c>
      <c r="F31" s="105"/>
      <c r="G31" s="102"/>
      <c r="H31" s="103"/>
      <c r="I31" s="104" t="str">
        <f>IF(Q25="","",Q25)</f>
        <v/>
      </c>
      <c r="J31" s="105"/>
      <c r="K31" s="102"/>
      <c r="L31" s="103"/>
      <c r="M31" s="104" t="str">
        <f>IF(Q28="","",Q28)</f>
        <v/>
      </c>
      <c r="N31" s="105"/>
      <c r="O31" s="65"/>
      <c r="P31" s="66"/>
      <c r="Q31" s="66"/>
      <c r="R31" s="81"/>
      <c r="S31" s="102"/>
      <c r="T31" s="103"/>
      <c r="U31" s="103"/>
      <c r="V31" s="106"/>
      <c r="W31" s="102"/>
      <c r="X31" s="103"/>
      <c r="Y31" s="103"/>
      <c r="Z31" s="106"/>
      <c r="AA31" s="102"/>
      <c r="AB31" s="103"/>
      <c r="AC31" s="103"/>
      <c r="AD31" s="106"/>
      <c r="AE31" s="102"/>
      <c r="AF31" s="103"/>
      <c r="AG31" s="103"/>
      <c r="AH31" s="106"/>
      <c r="AI31" s="42"/>
      <c r="AJ31" s="43"/>
      <c r="AK31" s="33"/>
      <c r="AL31" s="33"/>
      <c r="AM31" s="34"/>
      <c r="AN31" s="34"/>
      <c r="AO31" s="29"/>
      <c r="AP31" s="86"/>
      <c r="AQ31" s="45"/>
      <c r="AR31" s="3"/>
    </row>
    <row r="32" spans="1:48" ht="15.9" customHeight="1" x14ac:dyDescent="0.45">
      <c r="A32" s="41"/>
      <c r="B32" s="63" t="str">
        <f>IF(O20="","",O20)</f>
        <v>Vorname</v>
      </c>
      <c r="C32" s="69" t="str">
        <f>IF(C31&gt;O22,C33,IF(C31=O22,C33,""))</f>
        <v/>
      </c>
      <c r="D32" s="70" t="s">
        <v>3</v>
      </c>
      <c r="E32" s="73"/>
      <c r="F32" s="72" t="str">
        <f>IF(C31="","",IF(C31&gt;O22,2,IF(C31=O22,1,"0")))</f>
        <v/>
      </c>
      <c r="G32" s="69" t="str">
        <f>IF(G31&gt;O25,G33,IF(G31=O25,G33,""))</f>
        <v/>
      </c>
      <c r="H32" s="88" t="s">
        <v>3</v>
      </c>
      <c r="I32" s="73"/>
      <c r="J32" s="72" t="str">
        <f>IF(G31="","",IF(G31&gt;O25,2,IF(G31=O25,1,"0")))</f>
        <v/>
      </c>
      <c r="K32" s="69" t="str">
        <f>IF(K31&gt;O28,K33,IF(K31=O28,K33,""))</f>
        <v/>
      </c>
      <c r="L32" s="70" t="s">
        <v>3</v>
      </c>
      <c r="M32" s="73"/>
      <c r="N32" s="72" t="str">
        <f>IF(K31="","",IF(K31&gt;O28,2,IF(K31=O28,1,"0")))</f>
        <v/>
      </c>
      <c r="O32" s="67"/>
      <c r="P32" s="68"/>
      <c r="Q32" s="68"/>
      <c r="R32" s="82"/>
      <c r="S32" s="75" t="str">
        <f>IF(S31&gt;O34,S33,IF(S31=O34,S33,""))</f>
        <v/>
      </c>
      <c r="T32" s="88" t="s">
        <v>3</v>
      </c>
      <c r="U32" s="71"/>
      <c r="V32" s="77" t="str">
        <f>IF(S31="","",IF(S31&gt;O34,2,IF(S31=O34,1,"0")))</f>
        <v/>
      </c>
      <c r="W32" s="75" t="str">
        <f>IF(W31&gt;O37,W33,IF(W31=O37,W33,""))</f>
        <v/>
      </c>
      <c r="X32" s="88" t="s">
        <v>3</v>
      </c>
      <c r="Y32" s="71"/>
      <c r="Z32" s="77" t="str">
        <f>IF(W31="","",IF(W31&gt;O37,2,IF(W31=O37,1,"0")))</f>
        <v/>
      </c>
      <c r="AA32" s="75" t="str">
        <f>IF(AA31&gt;O40,AA33,IF(AA31=O40,AA33,""))</f>
        <v/>
      </c>
      <c r="AB32" s="88" t="s">
        <v>3</v>
      </c>
      <c r="AC32" s="71"/>
      <c r="AD32" s="77" t="str">
        <f>IF(AA31="","",IF(AA31&gt;O40,2,IF(AA31=O40,1,"0")))</f>
        <v/>
      </c>
      <c r="AE32" s="75" t="str">
        <f>IF(AE31&gt;O43,AE33,IF(AE31=O43,AE33,""))</f>
        <v/>
      </c>
      <c r="AF32" s="88" t="s">
        <v>3</v>
      </c>
      <c r="AG32" s="74"/>
      <c r="AH32" s="78" t="str">
        <f>IF(AE31="","",IF(AE31&gt;O43,2,IF(AE31=O43,1,"0")))</f>
        <v/>
      </c>
      <c r="AI32" s="44"/>
      <c r="AJ32" s="43" t="str">
        <f>IF(AK32="","",SUM(F32,J32,N32,V32,Z32,AD32,AH32))</f>
        <v/>
      </c>
      <c r="AK32" s="33" t="str">
        <f>IF(SUM(C31,G31,K31,S31,W31,AA31,AE31)=0,"",SUM(C31,G31,K31,S31,W31,AA31,AE31))</f>
        <v/>
      </c>
      <c r="AL32" s="33" t="str">
        <f>IF(SUM(E31,I31,M31,U31,Y31,AC31,AG31)=0,"",SUM(E31,I31,M31,U31,Y31,AC31,AG31))</f>
        <v/>
      </c>
      <c r="AM32" s="92" t="str">
        <f>IF(AK32="","",TRUNC(AK32/AL32,2))</f>
        <v/>
      </c>
      <c r="AN32" s="92" t="str">
        <f>IF(AK32="","",IF(MAX(C32,G32,K32,S32,W32,AA32,AE32)=0,"--",MAX(C32,G32,K32,S32,W32,AA32,AE32)))</f>
        <v/>
      </c>
      <c r="AO32" s="29" t="str">
        <f>IF(AK32="","",MAX(E33,I33,M33,U33,Y33,AC33,AG33))</f>
        <v/>
      </c>
      <c r="AP32" s="87"/>
      <c r="AQ32" s="45"/>
      <c r="AR32" s="17"/>
      <c r="AS32" s="17" t="e">
        <f>RANK(AJ32,$AJ$21:$AJ$45,0)*100</f>
        <v>#VALUE!</v>
      </c>
      <c r="AT32" s="17" t="e">
        <f>RANK(AM32,$AM$21:$AM$45,0)*10</f>
        <v>#VALUE!</v>
      </c>
      <c r="AU32" s="1" t="e">
        <f>RANK(AO32,$AO$21:$AO$45,0)</f>
        <v>#VALUE!</v>
      </c>
      <c r="AV32" s="1" t="e">
        <f>SUM(AS32:AU32)</f>
        <v>#VALUE!</v>
      </c>
    </row>
    <row r="33" spans="1:48" ht="15.9" customHeight="1" thickBot="1" x14ac:dyDescent="0.5">
      <c r="A33" s="41"/>
      <c r="B33" s="64" t="str">
        <f>IF(O21="","",O21)</f>
        <v>Verein</v>
      </c>
      <c r="C33" s="96" t="str">
        <f>IF(C31="","",TRUNC(C31/E31,2))</f>
        <v/>
      </c>
      <c r="D33" s="97"/>
      <c r="E33" s="98"/>
      <c r="F33" s="99"/>
      <c r="G33" s="96" t="str">
        <f>IF(G31="","",TRUNC(G31/I31,2))</f>
        <v/>
      </c>
      <c r="H33" s="97"/>
      <c r="I33" s="98"/>
      <c r="J33" s="99"/>
      <c r="K33" s="96" t="str">
        <f>IF(K31="","",TRUNC(K31/M31,2))</f>
        <v/>
      </c>
      <c r="L33" s="97"/>
      <c r="M33" s="98"/>
      <c r="N33" s="99"/>
      <c r="O33" s="79"/>
      <c r="P33" s="80"/>
      <c r="Q33" s="80"/>
      <c r="R33" s="83"/>
      <c r="S33" s="96" t="str">
        <f>IF(S31="","",TRUNC(S31/U31,2))</f>
        <v/>
      </c>
      <c r="T33" s="97"/>
      <c r="U33" s="98"/>
      <c r="V33" s="99"/>
      <c r="W33" s="96" t="str">
        <f>IF(W31="","",TRUNC(W31/Y31,2))</f>
        <v/>
      </c>
      <c r="X33" s="97"/>
      <c r="Y33" s="98"/>
      <c r="Z33" s="99"/>
      <c r="AA33" s="96" t="str">
        <f>IF(AA31="","",TRUNC(AA31/AC31,2))</f>
        <v/>
      </c>
      <c r="AB33" s="97"/>
      <c r="AC33" s="98"/>
      <c r="AD33" s="99"/>
      <c r="AE33" s="96" t="str">
        <f>IF(AE31="","",TRUNC(AE31/AG31,2))</f>
        <v/>
      </c>
      <c r="AF33" s="97"/>
      <c r="AG33" s="98"/>
      <c r="AH33" s="98"/>
      <c r="AI33" s="42"/>
      <c r="AJ33" s="46"/>
      <c r="AK33" s="38"/>
      <c r="AL33" s="38"/>
      <c r="AM33" s="39"/>
      <c r="AN33" s="39"/>
      <c r="AO33" s="40"/>
      <c r="AP33" s="85"/>
      <c r="AQ33" s="45"/>
      <c r="AR33" s="3"/>
    </row>
    <row r="34" spans="1:48" ht="15.9" customHeight="1" x14ac:dyDescent="0.45">
      <c r="A34" s="41"/>
      <c r="B34" s="63" t="str">
        <f>IF(S19="","",S19)</f>
        <v>Nachname</v>
      </c>
      <c r="C34" s="102"/>
      <c r="D34" s="103"/>
      <c r="E34" s="104" t="str">
        <f>IF(U22="","",U22)</f>
        <v/>
      </c>
      <c r="F34" s="105"/>
      <c r="G34" s="102"/>
      <c r="H34" s="103"/>
      <c r="I34" s="104" t="str">
        <f>IF(U25="","",U25)</f>
        <v/>
      </c>
      <c r="J34" s="105"/>
      <c r="K34" s="102"/>
      <c r="L34" s="103"/>
      <c r="M34" s="104" t="str">
        <f>IF(U28="","",U28)</f>
        <v/>
      </c>
      <c r="N34" s="105"/>
      <c r="O34" s="102"/>
      <c r="P34" s="103"/>
      <c r="Q34" s="104" t="str">
        <f>IF(U31="","",U31)</f>
        <v/>
      </c>
      <c r="R34" s="105"/>
      <c r="S34" s="65"/>
      <c r="T34" s="66"/>
      <c r="U34" s="66"/>
      <c r="V34" s="81"/>
      <c r="W34" s="102"/>
      <c r="X34" s="103"/>
      <c r="Y34" s="103"/>
      <c r="Z34" s="106"/>
      <c r="AA34" s="102"/>
      <c r="AB34" s="103"/>
      <c r="AC34" s="103"/>
      <c r="AD34" s="106"/>
      <c r="AE34" s="102"/>
      <c r="AF34" s="103"/>
      <c r="AG34" s="103"/>
      <c r="AH34" s="106"/>
      <c r="AI34" s="42"/>
      <c r="AJ34" s="43"/>
      <c r="AK34" s="33"/>
      <c r="AL34" s="33"/>
      <c r="AM34" s="34"/>
      <c r="AN34" s="34"/>
      <c r="AO34" s="29"/>
      <c r="AP34" s="89"/>
      <c r="AQ34" s="45"/>
      <c r="AR34" s="3"/>
    </row>
    <row r="35" spans="1:48" ht="15.9" customHeight="1" x14ac:dyDescent="0.45">
      <c r="A35" s="41"/>
      <c r="B35" s="63" t="str">
        <f>IF(S20="","",S20)</f>
        <v>Vorname</v>
      </c>
      <c r="C35" s="75" t="str">
        <f>IF(C34&gt;S22,C36,IF(C34=S22,C36,""))</f>
        <v/>
      </c>
      <c r="D35" s="70" t="s">
        <v>3</v>
      </c>
      <c r="E35" s="73"/>
      <c r="F35" s="77" t="str">
        <f>IF(C34="","",IF(C34&gt;S22,2,IF(C34=S22,1,"0")))</f>
        <v/>
      </c>
      <c r="G35" s="75" t="str">
        <f>IF(G34&gt;S25,G36,IF(G34=S25,G36,""))</f>
        <v/>
      </c>
      <c r="H35" s="70" t="s">
        <v>3</v>
      </c>
      <c r="I35" s="73"/>
      <c r="J35" s="77" t="str">
        <f>IF(G34="","",IF(G34&gt;S25,2,IF(G34=S25,1,"0")))</f>
        <v/>
      </c>
      <c r="K35" s="75" t="str">
        <f>IF(K34&gt;S28,K36,IF(K34=S28,K36,""))</f>
        <v/>
      </c>
      <c r="L35" s="88" t="s">
        <v>3</v>
      </c>
      <c r="M35" s="73"/>
      <c r="N35" s="77" t="str">
        <f>IF(K34="","",IF(K34&gt;S28,2,IF(K34=S28,1,"0")))</f>
        <v/>
      </c>
      <c r="O35" s="75" t="str">
        <f>IF(O34&gt;S31,O36,IF(O34=S31,O36,""))</f>
        <v/>
      </c>
      <c r="P35" s="88" t="s">
        <v>3</v>
      </c>
      <c r="Q35" s="73"/>
      <c r="R35" s="77" t="str">
        <f>IF(O34="","",IF(O34&gt;S31,2,IF(O34=S31,1,"0")))</f>
        <v/>
      </c>
      <c r="S35" s="67"/>
      <c r="T35" s="68"/>
      <c r="U35" s="68"/>
      <c r="V35" s="82"/>
      <c r="W35" s="75" t="str">
        <f>IF(W34&gt;S37,W36,IF(W34=S37,W36,""))</f>
        <v/>
      </c>
      <c r="X35" s="88" t="s">
        <v>3</v>
      </c>
      <c r="Y35" s="71"/>
      <c r="Z35" s="77" t="str">
        <f>IF(W34="","",IF(W34&gt;S37,2,IF(W34=S37,1,"0")))</f>
        <v/>
      </c>
      <c r="AA35" s="75" t="str">
        <f>IF(AA34&gt;S40,AA36,IF(AA34=S40,AA36,""))</f>
        <v/>
      </c>
      <c r="AB35" s="88" t="s">
        <v>3</v>
      </c>
      <c r="AC35" s="71"/>
      <c r="AD35" s="77" t="str">
        <f>IF(AA34="","",IF(AA34&gt;S40,2,IF(AA34=S40,1,"0")))</f>
        <v/>
      </c>
      <c r="AE35" s="75" t="str">
        <f>IF(AE34&gt;S43,AE36,IF(AE34=S43,AE36,""))</f>
        <v/>
      </c>
      <c r="AF35" s="88" t="s">
        <v>3</v>
      </c>
      <c r="AG35" s="74"/>
      <c r="AH35" s="77" t="str">
        <f>IF(AE34="","",IF(AE34&gt;S43,2,IF(AE34=S43,1,"0")))</f>
        <v/>
      </c>
      <c r="AI35" s="44"/>
      <c r="AJ35" s="43" t="str">
        <f>IF(AK35="","",SUM(F35,J35,N35,R35,Z35,AD35,AH35))</f>
        <v/>
      </c>
      <c r="AK35" s="33" t="str">
        <f>IF(SUM(C34,G34,K34,O34,W34,AA34,AE34)=0,"",SUM(C34,G34,K34,O34,W34,AA34,AE34))</f>
        <v/>
      </c>
      <c r="AL35" s="33" t="str">
        <f>IF(SUM(E34,I34,M34,Q34,Y34,AC34,AG34)=0,"",SUM(E34,I34,M34,Q34,Y34,AC34,AG34))</f>
        <v/>
      </c>
      <c r="AM35" s="92" t="str">
        <f>IF(AK35="","",TRUNC(AK35/AL35,2))</f>
        <v/>
      </c>
      <c r="AN35" s="92" t="str">
        <f>IF(AK35="","",IF(MAX(C35,G35,K35,O35,W35,AA35,AE35)=0,"--",MAX(C35,G35,K35,O35,W35,AA35,AE35)))</f>
        <v/>
      </c>
      <c r="AO35" s="29" t="str">
        <f>IF(AK35="","",MAX(E36,I36,M36,Q36,Y36,AC36,AG36))</f>
        <v/>
      </c>
      <c r="AP35" s="87"/>
      <c r="AQ35" s="45"/>
      <c r="AR35" s="17"/>
      <c r="AS35" s="17" t="e">
        <f>RANK(AJ35,$AJ$21:$AJ$45,0)*100</f>
        <v>#VALUE!</v>
      </c>
      <c r="AT35" s="17" t="e">
        <f>RANK(AM35,$AM$21:$AM$45,0)*10</f>
        <v>#VALUE!</v>
      </c>
      <c r="AU35" s="1" t="e">
        <f>RANK(AO35,$AO$21:$AO$45,0)</f>
        <v>#VALUE!</v>
      </c>
      <c r="AV35" s="1" t="e">
        <f>SUM(AS35:AU35)</f>
        <v>#VALUE!</v>
      </c>
    </row>
    <row r="36" spans="1:48" ht="15.9" customHeight="1" thickBot="1" x14ac:dyDescent="0.5">
      <c r="A36" s="41"/>
      <c r="B36" s="64" t="str">
        <f>IF(S21="","",S21)</f>
        <v>Verein</v>
      </c>
      <c r="C36" s="96" t="str">
        <f>IF(C34="","",TRUNC(C34/E34,2))</f>
        <v/>
      </c>
      <c r="D36" s="97"/>
      <c r="E36" s="98"/>
      <c r="F36" s="99"/>
      <c r="G36" s="96" t="str">
        <f>IF(G34="","",TRUNC(G34/I34,2))</f>
        <v/>
      </c>
      <c r="H36" s="97"/>
      <c r="I36" s="98"/>
      <c r="J36" s="99"/>
      <c r="K36" s="96" t="str">
        <f>IF(K34="","",TRUNC(K34/M34,2))</f>
        <v/>
      </c>
      <c r="L36" s="97"/>
      <c r="M36" s="98"/>
      <c r="N36" s="99"/>
      <c r="O36" s="96" t="str">
        <f>IF(O34="","",TRUNC(O34/Q34,2))</f>
        <v/>
      </c>
      <c r="P36" s="97"/>
      <c r="Q36" s="98"/>
      <c r="R36" s="99"/>
      <c r="S36" s="79"/>
      <c r="T36" s="80"/>
      <c r="U36" s="80"/>
      <c r="V36" s="83"/>
      <c r="W36" s="96" t="str">
        <f>IF(W34="","",TRUNC(W34/Y34,2))</f>
        <v/>
      </c>
      <c r="X36" s="97"/>
      <c r="Y36" s="98"/>
      <c r="Z36" s="99"/>
      <c r="AA36" s="96" t="str">
        <f>IF(AA34="","",TRUNC(AA34/AC34,2))</f>
        <v/>
      </c>
      <c r="AB36" s="97"/>
      <c r="AC36" s="98"/>
      <c r="AD36" s="99"/>
      <c r="AE36" s="96" t="str">
        <f>IF(AE34="","",TRUNC(AE34/AG34,2))</f>
        <v/>
      </c>
      <c r="AF36" s="97"/>
      <c r="AG36" s="98"/>
      <c r="AH36" s="98"/>
      <c r="AI36" s="42"/>
      <c r="AJ36" s="46"/>
      <c r="AK36" s="38"/>
      <c r="AL36" s="38"/>
      <c r="AM36" s="39"/>
      <c r="AN36" s="39"/>
      <c r="AO36" s="40"/>
      <c r="AP36" s="90"/>
      <c r="AQ36" s="45"/>
      <c r="AR36" s="3"/>
    </row>
    <row r="37" spans="1:48" ht="15.9" customHeight="1" x14ac:dyDescent="0.45">
      <c r="A37" s="41"/>
      <c r="B37" s="63" t="str">
        <f>IF(W19="","",W19)</f>
        <v>Nachname</v>
      </c>
      <c r="C37" s="102"/>
      <c r="D37" s="103"/>
      <c r="E37" s="104" t="str">
        <f>IF(Y22="","",Y22)</f>
        <v/>
      </c>
      <c r="F37" s="105"/>
      <c r="G37" s="102"/>
      <c r="H37" s="103"/>
      <c r="I37" s="104" t="str">
        <f>IF(Y25="","",Y25)</f>
        <v/>
      </c>
      <c r="J37" s="105"/>
      <c r="K37" s="102"/>
      <c r="L37" s="103"/>
      <c r="M37" s="104" t="str">
        <f>IF(Y28="","",Y28)</f>
        <v/>
      </c>
      <c r="N37" s="105"/>
      <c r="O37" s="102"/>
      <c r="P37" s="103"/>
      <c r="Q37" s="104" t="str">
        <f>IF(Y31="","",Y31)</f>
        <v/>
      </c>
      <c r="R37" s="105"/>
      <c r="S37" s="102"/>
      <c r="T37" s="103"/>
      <c r="U37" s="104" t="str">
        <f>IF(Y34="","",Y34)</f>
        <v/>
      </c>
      <c r="V37" s="105"/>
      <c r="W37" s="65"/>
      <c r="X37" s="66"/>
      <c r="Y37" s="66"/>
      <c r="Z37" s="81"/>
      <c r="AA37" s="102"/>
      <c r="AB37" s="103"/>
      <c r="AC37" s="103"/>
      <c r="AD37" s="106"/>
      <c r="AE37" s="102"/>
      <c r="AF37" s="103"/>
      <c r="AG37" s="103"/>
      <c r="AH37" s="106"/>
      <c r="AI37" s="42"/>
      <c r="AJ37" s="43"/>
      <c r="AK37" s="33"/>
      <c r="AL37" s="33"/>
      <c r="AM37" s="34"/>
      <c r="AN37" s="34"/>
      <c r="AO37" s="29"/>
      <c r="AP37" s="89"/>
      <c r="AQ37" s="45"/>
      <c r="AR37" s="3"/>
    </row>
    <row r="38" spans="1:48" ht="15.9" customHeight="1" x14ac:dyDescent="0.45">
      <c r="A38" s="41"/>
      <c r="B38" s="63" t="str">
        <f>IF(W20="","",W20)</f>
        <v>Vorname</v>
      </c>
      <c r="C38" s="75" t="str">
        <f>IF(C37&gt;W22,C39,IF(C37=W22,C39,""))</f>
        <v/>
      </c>
      <c r="D38" s="70" t="s">
        <v>3</v>
      </c>
      <c r="E38" s="73"/>
      <c r="F38" s="77" t="str">
        <f>IF(C37="","",IF(C37&gt;W22,2,IF(C37=W22,1,"0")))</f>
        <v/>
      </c>
      <c r="G38" s="75" t="str">
        <f>IF(G37&gt;W25,G39,IF(G37=W25,G39,""))</f>
        <v/>
      </c>
      <c r="H38" s="88" t="s">
        <v>3</v>
      </c>
      <c r="I38" s="73"/>
      <c r="J38" s="77" t="str">
        <f>IF(G37="","",IF(G37&gt;W25,2,IF(G37=W25,1,"0")))</f>
        <v/>
      </c>
      <c r="K38" s="75" t="str">
        <f>IF(K37&gt;W28,K39,IF(K37=W28,K39,""))</f>
        <v/>
      </c>
      <c r="L38" s="88" t="s">
        <v>3</v>
      </c>
      <c r="M38" s="73"/>
      <c r="N38" s="77" t="str">
        <f>IF(K37="","",IF(K37&gt;W28,2,IF(K37=W28,1,"0")))</f>
        <v/>
      </c>
      <c r="O38" s="75" t="str">
        <f>IF(O37&gt;W31,O39,IF(O37=W31,O39,""))</f>
        <v/>
      </c>
      <c r="P38" s="88" t="s">
        <v>3</v>
      </c>
      <c r="Q38" s="73"/>
      <c r="R38" s="77" t="str">
        <f>IF(O37="","",IF(O37&gt;W31,2,IF(O37=W31,1,"0")))</f>
        <v/>
      </c>
      <c r="S38" s="75" t="str">
        <f>IF(S37&gt;W34,S39,IF(S37=W34,S39,""))</f>
        <v/>
      </c>
      <c r="T38" s="88" t="s">
        <v>3</v>
      </c>
      <c r="U38" s="73"/>
      <c r="V38" s="77" t="str">
        <f>IF(S37="","",IF(S37&gt;W34,2,IF(S37=W34,1,"0")))</f>
        <v/>
      </c>
      <c r="W38" s="67"/>
      <c r="X38" s="68"/>
      <c r="Y38" s="68"/>
      <c r="Z38" s="82"/>
      <c r="AA38" s="75" t="str">
        <f>IF(AA37&gt;W40,AA39,IF(AA37=W40,AA39,""))</f>
        <v/>
      </c>
      <c r="AB38" s="88" t="s">
        <v>3</v>
      </c>
      <c r="AC38" s="71"/>
      <c r="AD38" s="77" t="str">
        <f>IF(AA37="","",IF(AA37&gt;W40,2,IF(AA37=W40,1,"0")))</f>
        <v/>
      </c>
      <c r="AE38" s="75" t="str">
        <f>IF(AE37&gt;W43,AE39,IF(AE37=W43,AE39,""))</f>
        <v/>
      </c>
      <c r="AF38" s="88" t="s">
        <v>3</v>
      </c>
      <c r="AG38" s="74"/>
      <c r="AH38" s="78" t="str">
        <f>IF(AE37="","",IF(AE37&gt;W43,2,IF(AE37=W43,1,"0")))</f>
        <v/>
      </c>
      <c r="AI38" s="44"/>
      <c r="AJ38" s="43" t="str">
        <f>IF(AK38="","",SUM(F38,J38,N38,R38,V38,AD38,AH38))</f>
        <v/>
      </c>
      <c r="AK38" s="33" t="str">
        <f>IF(SUM(C37,G37,K37,O37,S37,AA37,AE37)=0,"",SUM(C37,G37,K37,O37,S37,AA37,AE37))</f>
        <v/>
      </c>
      <c r="AL38" s="33" t="str">
        <f>IF(SUM(E37,I37,M37,Q37,U37,AC37,AG37)=0,"",SUM(E37,I37,M37,Q37,U37,AC37,AG37))</f>
        <v/>
      </c>
      <c r="AM38" s="92" t="str">
        <f>IF(AK38="","",TRUNC(AK38/AL38,2))</f>
        <v/>
      </c>
      <c r="AN38" s="92" t="str">
        <f>IF(AK38="","",IF(MAX(C38,G38,K38,O38,S38,AA38,AE38)=0,"--",MAX(C38,G38,K38,O38,S38,AA38,AE38)))</f>
        <v/>
      </c>
      <c r="AO38" s="29" t="str">
        <f>IF(AK38="","",MAX(E39,I39,M39,Q39,U39,AC39,AG39))</f>
        <v/>
      </c>
      <c r="AP38" s="87"/>
      <c r="AQ38" s="45"/>
      <c r="AR38" s="17"/>
      <c r="AS38" s="17" t="e">
        <f>RANK(AJ38,$AJ$21:$AJ$45,0)*100</f>
        <v>#VALUE!</v>
      </c>
      <c r="AT38" s="17" t="e">
        <f>RANK(AM38,$AM$21:$AM$45,0)*10</f>
        <v>#VALUE!</v>
      </c>
      <c r="AU38" s="1" t="e">
        <f>RANK(AO38,$AO$21:$AO$45,0)</f>
        <v>#VALUE!</v>
      </c>
      <c r="AV38" s="1" t="e">
        <f>SUM(AS38:AU38)</f>
        <v>#VALUE!</v>
      </c>
    </row>
    <row r="39" spans="1:48" ht="15.9" customHeight="1" thickBot="1" x14ac:dyDescent="0.5">
      <c r="A39" s="41"/>
      <c r="B39" s="64" t="str">
        <f>IF(W21="","",W21)</f>
        <v>Verein</v>
      </c>
      <c r="C39" s="96" t="str">
        <f>IF(C37="","",TRUNC(C37/E37,2))</f>
        <v/>
      </c>
      <c r="D39" s="97"/>
      <c r="E39" s="98"/>
      <c r="F39" s="99"/>
      <c r="G39" s="96" t="str">
        <f>IF(G37="","",TRUNC(G37/I37,2))</f>
        <v/>
      </c>
      <c r="H39" s="97"/>
      <c r="I39" s="98"/>
      <c r="J39" s="99"/>
      <c r="K39" s="96" t="str">
        <f>IF(K37="","",TRUNC(K37/M37,2))</f>
        <v/>
      </c>
      <c r="L39" s="97"/>
      <c r="M39" s="98"/>
      <c r="N39" s="99"/>
      <c r="O39" s="96" t="str">
        <f>IF(O37="","",TRUNC(O37/Q37,2))</f>
        <v/>
      </c>
      <c r="P39" s="97"/>
      <c r="Q39" s="98"/>
      <c r="R39" s="99"/>
      <c r="S39" s="96" t="str">
        <f>IF(S37="","",TRUNC(S37/U37,2))</f>
        <v/>
      </c>
      <c r="T39" s="97"/>
      <c r="U39" s="98"/>
      <c r="V39" s="99"/>
      <c r="W39" s="79"/>
      <c r="X39" s="80"/>
      <c r="Y39" s="80"/>
      <c r="Z39" s="83"/>
      <c r="AA39" s="96" t="str">
        <f>IF(AA37="","",TRUNC(AA37/AC37,2))</f>
        <v/>
      </c>
      <c r="AB39" s="97"/>
      <c r="AC39" s="98"/>
      <c r="AD39" s="99"/>
      <c r="AE39" s="96" t="str">
        <f>IF(AE37="","",TRUNC(AE37/AG37,2))</f>
        <v/>
      </c>
      <c r="AF39" s="97"/>
      <c r="AG39" s="98"/>
      <c r="AH39" s="98"/>
      <c r="AI39" s="42"/>
      <c r="AJ39" s="46" t="str">
        <f>IF(AK39="","",SUM(J39,N39,R39,V39,Z39,AD39,AH39))</f>
        <v/>
      </c>
      <c r="AK39" s="38"/>
      <c r="AL39" s="38"/>
      <c r="AM39" s="39"/>
      <c r="AN39" s="39"/>
      <c r="AO39" s="40"/>
      <c r="AP39" s="90"/>
      <c r="AQ39" s="45"/>
      <c r="AR39" s="3"/>
    </row>
    <row r="40" spans="1:48" ht="15.9" customHeight="1" x14ac:dyDescent="0.45">
      <c r="A40" s="41"/>
      <c r="B40" s="63" t="str">
        <f>IF(AA19="","",AA19)</f>
        <v>Nachname</v>
      </c>
      <c r="C40" s="102"/>
      <c r="D40" s="103"/>
      <c r="E40" s="104" t="str">
        <f>IF(AC22="","",AC22)</f>
        <v/>
      </c>
      <c r="F40" s="105"/>
      <c r="G40" s="102"/>
      <c r="H40" s="103"/>
      <c r="I40" s="104" t="str">
        <f>IF(AC25="","",AC25)</f>
        <v/>
      </c>
      <c r="J40" s="105"/>
      <c r="K40" s="102"/>
      <c r="L40" s="103"/>
      <c r="M40" s="104" t="str">
        <f>IF(AC28="","",AC28)</f>
        <v/>
      </c>
      <c r="N40" s="105"/>
      <c r="O40" s="102"/>
      <c r="P40" s="103"/>
      <c r="Q40" s="104" t="str">
        <f>IF(AC31="","",AC31)</f>
        <v/>
      </c>
      <c r="R40" s="105"/>
      <c r="S40" s="102"/>
      <c r="T40" s="103"/>
      <c r="U40" s="104" t="str">
        <f>IF(AC34="","",AC34)</f>
        <v/>
      </c>
      <c r="V40" s="105"/>
      <c r="W40" s="102"/>
      <c r="X40" s="103"/>
      <c r="Y40" s="104" t="str">
        <f>IF(AC37="","",AC37)</f>
        <v/>
      </c>
      <c r="Z40" s="105"/>
      <c r="AA40" s="65"/>
      <c r="AB40" s="66"/>
      <c r="AC40" s="66"/>
      <c r="AD40" s="81"/>
      <c r="AE40" s="102"/>
      <c r="AF40" s="103"/>
      <c r="AG40" s="103"/>
      <c r="AH40" s="106"/>
      <c r="AI40" s="42"/>
      <c r="AJ40" s="43"/>
      <c r="AK40" s="33"/>
      <c r="AL40" s="33"/>
      <c r="AM40" s="34"/>
      <c r="AN40" s="34"/>
      <c r="AO40" s="29"/>
      <c r="AP40" s="89"/>
      <c r="AQ40" s="45"/>
      <c r="AR40" s="3"/>
    </row>
    <row r="41" spans="1:48" ht="15.9" customHeight="1" x14ac:dyDescent="0.45">
      <c r="A41" s="41"/>
      <c r="B41" s="63" t="str">
        <f>IF(AA20="","",AA20)</f>
        <v>Vorname</v>
      </c>
      <c r="C41" s="75" t="str">
        <f>IF(C40&gt;AA22,C42,IF(C40=AA22,C42,""))</f>
        <v/>
      </c>
      <c r="D41" s="70" t="s">
        <v>3</v>
      </c>
      <c r="E41" s="73"/>
      <c r="F41" s="77" t="str">
        <f>IF(C40="","",IF(C40&gt;AA22,2,IF(C40=AA22,1,"0")))</f>
        <v/>
      </c>
      <c r="G41" s="75" t="str">
        <f>IF(G40&gt;AA25,G42,IF(G40=AA25,G42,""))</f>
        <v/>
      </c>
      <c r="H41" s="88" t="s">
        <v>3</v>
      </c>
      <c r="I41" s="73"/>
      <c r="J41" s="77" t="str">
        <f>IF(G40="","",IF(G40&gt;AA25,2,IF(G40=AA25,1,"0")))</f>
        <v/>
      </c>
      <c r="K41" s="75" t="str">
        <f>IF(K40&gt;AA28,K42,IF(K40=AA28,K42,""))</f>
        <v/>
      </c>
      <c r="L41" s="88" t="s">
        <v>3</v>
      </c>
      <c r="M41" s="73"/>
      <c r="N41" s="77" t="str">
        <f>IF(K40="","",IF(K40&gt;AA28,2,IF(K40=AA28,1,"0")))</f>
        <v/>
      </c>
      <c r="O41" s="75" t="str">
        <f>IF(O40&gt;AA31,O42,IF(O40=AA31,O42,""))</f>
        <v/>
      </c>
      <c r="P41" s="88" t="s">
        <v>3</v>
      </c>
      <c r="Q41" s="73"/>
      <c r="R41" s="77" t="str">
        <f>IF(O40="","",IF(O40&gt;AA31,2,IF(O40=AA31,1,"0")))</f>
        <v/>
      </c>
      <c r="S41" s="75" t="str">
        <f>IF(S40&gt;AA34,S42,IF(S40=AA34,S42,""))</f>
        <v/>
      </c>
      <c r="T41" s="88" t="s">
        <v>3</v>
      </c>
      <c r="U41" s="73"/>
      <c r="V41" s="77" t="str">
        <f>IF(S40="","",IF(S40&gt;AA34,2,IF(S40=AA34,1,"0")))</f>
        <v/>
      </c>
      <c r="W41" s="75" t="str">
        <f>IF(W40&gt;AA37,W42,IF(W40=AA37,W42,""))</f>
        <v/>
      </c>
      <c r="X41" s="88" t="s">
        <v>3</v>
      </c>
      <c r="Y41" s="73"/>
      <c r="Z41" s="77" t="str">
        <f>IF(W40="","",IF(W40&gt;AA37,2,IF(W40=AA37,1,"0")))</f>
        <v/>
      </c>
      <c r="AA41" s="67"/>
      <c r="AB41" s="68"/>
      <c r="AC41" s="68"/>
      <c r="AD41" s="82"/>
      <c r="AE41" s="75" t="str">
        <f>IF(AE40&gt;AA43,AE42,IF(AE40=AA43,AE42,""))</f>
        <v/>
      </c>
      <c r="AF41" s="88" t="s">
        <v>3</v>
      </c>
      <c r="AG41" s="74"/>
      <c r="AH41" s="78" t="str">
        <f>IF(AE40="","",IF(AE40&gt;AA43,2,IF(AE40=AA43,1,"0")))</f>
        <v/>
      </c>
      <c r="AI41" s="44"/>
      <c r="AJ41" s="43" t="str">
        <f>IF(AK41="","",SUM(F41,J41,N41,R41,V41,Z41,AH41))</f>
        <v/>
      </c>
      <c r="AK41" s="33" t="str">
        <f>IF(SUM(C40,G40,K40,O40,S40,W40,AE40)=0,"",SUM(C40,G40,K40,O40,S40,W40,AE40))</f>
        <v/>
      </c>
      <c r="AL41" s="33" t="str">
        <f>IF(SUM(E40,I40,M40,Q40,U40,Y40,AG40)=0,"",SUM(E40,I40,M40,Q40,U40,Y40,AG40))</f>
        <v/>
      </c>
      <c r="AM41" s="92" t="str">
        <f>IF(AK41="","",TRUNC(AK41/AL41,2))</f>
        <v/>
      </c>
      <c r="AN41" s="92" t="str">
        <f>IF(AK41="","",IF(MAX(C41,G41,K41,O41,S41,W41,AE41)=0,"--",MAX(C41,G41,K41,O41,S41,W41,AE41)))</f>
        <v/>
      </c>
      <c r="AO41" s="29" t="str">
        <f>IF(AK41="","",MAX(E42,I42,M42,Q42,U42,Y42,AG42))</f>
        <v/>
      </c>
      <c r="AP41" s="87"/>
      <c r="AQ41" s="45"/>
      <c r="AR41" s="17"/>
      <c r="AS41" s="17" t="e">
        <f>RANK(AJ41,$AJ$21:$AJ$45,0)*100</f>
        <v>#VALUE!</v>
      </c>
      <c r="AT41" s="17" t="e">
        <f>RANK(AM41,$AM$21:$AM$45,0)*10</f>
        <v>#VALUE!</v>
      </c>
      <c r="AU41" s="1" t="e">
        <f>RANK(AO41,$AO$21:$AO$45,0)</f>
        <v>#VALUE!</v>
      </c>
      <c r="AV41" s="1" t="e">
        <f>SUM(AS41:AU41)</f>
        <v>#VALUE!</v>
      </c>
    </row>
    <row r="42" spans="1:48" ht="15.9" customHeight="1" thickBot="1" x14ac:dyDescent="0.5">
      <c r="A42" s="41"/>
      <c r="B42" s="64" t="str">
        <f>IF(AA21="","",AA21)</f>
        <v>Verein</v>
      </c>
      <c r="C42" s="96" t="str">
        <f>IF(C40="","",TRUNC(C40/E40,2))</f>
        <v/>
      </c>
      <c r="D42" s="97"/>
      <c r="E42" s="98"/>
      <c r="F42" s="99"/>
      <c r="G42" s="96" t="str">
        <f>IF(G40="","",TRUNC(G40/I40,2))</f>
        <v/>
      </c>
      <c r="H42" s="97"/>
      <c r="I42" s="98"/>
      <c r="J42" s="99"/>
      <c r="K42" s="96" t="str">
        <f>IF(K40="","",TRUNC(K40/M40,2))</f>
        <v/>
      </c>
      <c r="L42" s="97"/>
      <c r="M42" s="98"/>
      <c r="N42" s="99"/>
      <c r="O42" s="96" t="str">
        <f>IF(O40="","",TRUNC(O40/Q40,2))</f>
        <v/>
      </c>
      <c r="P42" s="97"/>
      <c r="Q42" s="98"/>
      <c r="R42" s="99"/>
      <c r="S42" s="96" t="str">
        <f>IF(S40="","",TRUNC(S40/U40,2))</f>
        <v/>
      </c>
      <c r="T42" s="97"/>
      <c r="U42" s="98"/>
      <c r="V42" s="99"/>
      <c r="W42" s="96" t="str">
        <f>IF(W40="","",TRUNC(W40/Y40,2))</f>
        <v/>
      </c>
      <c r="X42" s="97"/>
      <c r="Y42" s="98"/>
      <c r="Z42" s="99"/>
      <c r="AA42" s="79"/>
      <c r="AB42" s="80"/>
      <c r="AC42" s="80"/>
      <c r="AD42" s="83"/>
      <c r="AE42" s="96" t="str">
        <f>IF(AE40="","",TRUNC(AE40/AG40,2))</f>
        <v/>
      </c>
      <c r="AF42" s="97"/>
      <c r="AG42" s="98"/>
      <c r="AH42" s="98"/>
      <c r="AI42" s="42"/>
      <c r="AJ42" s="46"/>
      <c r="AK42" s="38"/>
      <c r="AL42" s="38"/>
      <c r="AM42" s="39"/>
      <c r="AN42" s="39"/>
      <c r="AO42" s="40"/>
      <c r="AP42" s="90"/>
      <c r="AQ42" s="45"/>
      <c r="AR42" s="3"/>
    </row>
    <row r="43" spans="1:48" ht="15.9" customHeight="1" x14ac:dyDescent="0.45">
      <c r="A43" s="41"/>
      <c r="B43" s="63" t="str">
        <f>IF(AE19="","",AE19)</f>
        <v>Nachname</v>
      </c>
      <c r="C43" s="102"/>
      <c r="D43" s="103"/>
      <c r="E43" s="104" t="str">
        <f>IF(AG22="","",AG22)</f>
        <v/>
      </c>
      <c r="F43" s="105"/>
      <c r="G43" s="102"/>
      <c r="H43" s="103"/>
      <c r="I43" s="104" t="str">
        <f>IF(AG25="","",AG25)</f>
        <v/>
      </c>
      <c r="J43" s="105"/>
      <c r="K43" s="102"/>
      <c r="L43" s="103"/>
      <c r="M43" s="104" t="str">
        <f>IF(AG28="","",AG28)</f>
        <v/>
      </c>
      <c r="N43" s="105"/>
      <c r="O43" s="102"/>
      <c r="P43" s="103"/>
      <c r="Q43" s="104" t="str">
        <f>IF(AG31="","",AG31)</f>
        <v/>
      </c>
      <c r="R43" s="105"/>
      <c r="S43" s="102"/>
      <c r="T43" s="103"/>
      <c r="U43" s="104" t="str">
        <f>IF(AG34="","",AG34)</f>
        <v/>
      </c>
      <c r="V43" s="105"/>
      <c r="W43" s="102"/>
      <c r="X43" s="103"/>
      <c r="Y43" s="104" t="str">
        <f>IF(AG37="","",AG37)</f>
        <v/>
      </c>
      <c r="Z43" s="105"/>
      <c r="AA43" s="102"/>
      <c r="AB43" s="103"/>
      <c r="AC43" s="104" t="str">
        <f>IF(AG40="","",AG40)</f>
        <v/>
      </c>
      <c r="AD43" s="105"/>
      <c r="AE43" s="65"/>
      <c r="AF43" s="66"/>
      <c r="AG43" s="66"/>
      <c r="AH43" s="66"/>
      <c r="AI43" s="42"/>
      <c r="AJ43" s="43"/>
      <c r="AK43" s="33"/>
      <c r="AL43" s="33"/>
      <c r="AM43" s="34"/>
      <c r="AN43" s="34"/>
      <c r="AO43" s="29"/>
      <c r="AP43" s="89"/>
      <c r="AQ43" s="45"/>
      <c r="AR43" s="3"/>
    </row>
    <row r="44" spans="1:48" ht="15.9" customHeight="1" x14ac:dyDescent="0.45">
      <c r="A44" s="41"/>
      <c r="B44" s="63" t="str">
        <f>IF(AE20="","",AE20)</f>
        <v>Vorname</v>
      </c>
      <c r="C44" s="75" t="str">
        <f>IF(C43&gt;AE22,C45,IF(C43=AE22,C45,""))</f>
        <v/>
      </c>
      <c r="D44" s="70" t="s">
        <v>3</v>
      </c>
      <c r="E44" s="74"/>
      <c r="F44" s="77" t="str">
        <f>IF(C43="","",IF(C43&gt;AE22,2,IF(C43=AE22,1,"0")))</f>
        <v/>
      </c>
      <c r="G44" s="75" t="str">
        <f>IF(G43&gt;AE25,G45,IF(G43=AE25,G45,""))</f>
        <v/>
      </c>
      <c r="H44" s="88" t="s">
        <v>3</v>
      </c>
      <c r="I44" s="74"/>
      <c r="J44" s="77" t="str">
        <f>IF(G43="","",IF(G43&gt;AE25,2,IF(G43=AE25,1,"0")))</f>
        <v/>
      </c>
      <c r="K44" s="75" t="str">
        <f>IF(K43&gt;AE28,K45,IF(K43=AE28,K45,""))</f>
        <v/>
      </c>
      <c r="L44" s="88" t="s">
        <v>3</v>
      </c>
      <c r="M44" s="74"/>
      <c r="N44" s="77" t="str">
        <f>IF(K43="","",IF(K43&gt;AE28,2,IF(K43=AE28,1,"0")))</f>
        <v/>
      </c>
      <c r="O44" s="75" t="str">
        <f>IF(O43&gt;AE31,O45,IF(O43=AE31,O45,""))</f>
        <v/>
      </c>
      <c r="P44" s="88" t="s">
        <v>3</v>
      </c>
      <c r="Q44" s="74"/>
      <c r="R44" s="77" t="str">
        <f>IF(O43="","",IF(O43&gt;AE31,2,IF(O43=AE31,1,"0")))</f>
        <v/>
      </c>
      <c r="S44" s="75" t="str">
        <f>IF(S43&gt;AE34,S45,IF(S43=AE34,S45,""))</f>
        <v/>
      </c>
      <c r="T44" s="88" t="s">
        <v>3</v>
      </c>
      <c r="U44" s="74"/>
      <c r="V44" s="77" t="str">
        <f>IF(S43="","",IF(S43&gt;AE34,2,IF(S43=AE34,1,"0")))</f>
        <v/>
      </c>
      <c r="W44" s="75" t="str">
        <f>IF(W43&gt;AE37,W45,IF(W43=AE37,W45,""))</f>
        <v/>
      </c>
      <c r="X44" s="88" t="s">
        <v>3</v>
      </c>
      <c r="Y44" s="74"/>
      <c r="Z44" s="77" t="str">
        <f>IF(W43="","",IF(W43&gt;AE37,2,IF(W43=AE37,1,"0")))</f>
        <v/>
      </c>
      <c r="AA44" s="75" t="str">
        <f>IF(AA43&gt;AE40,AA45,IF(AA43=AE40,AA45,""))</f>
        <v/>
      </c>
      <c r="AB44" s="88" t="s">
        <v>3</v>
      </c>
      <c r="AC44" s="74"/>
      <c r="AD44" s="77" t="str">
        <f>IF(AA43="","",IF(AA43&gt;AE40,2,IF(AA43=AE40,1,"0")))</f>
        <v/>
      </c>
      <c r="AE44" s="67"/>
      <c r="AF44" s="68"/>
      <c r="AG44" s="68"/>
      <c r="AH44" s="68"/>
      <c r="AI44" s="42"/>
      <c r="AJ44" s="43" t="str">
        <f>IF(AK44="","",SUM(F44,J44,N44,R44,V44,Z44,AD44))</f>
        <v/>
      </c>
      <c r="AK44" s="33" t="str">
        <f>IF(SUM(C43,G43,K43,O43,S43,W43,AA43)=0,"",SUM(C43,G43,K43,O43,S43,W43,AA43))</f>
        <v/>
      </c>
      <c r="AL44" s="33" t="str">
        <f>IF(SUM(E43,I43,M43,Q43,U43,Y43,AC43)=0,"",SUM(E43,I43,M43,Q43,U43,Y43,AC43))</f>
        <v/>
      </c>
      <c r="AM44" s="92" t="str">
        <f>IF(AK44="","",TRUNC(AK44/AL44,2))</f>
        <v/>
      </c>
      <c r="AN44" s="92" t="str">
        <f>IF(AK44="","",IF(MAX(C44,G44,K44,O44,S44,W44,AA44)=0,"--",MAX(C44,G44,K44,O44,S44,W44,AA44)))</f>
        <v/>
      </c>
      <c r="AO44" s="29" t="str">
        <f>IF(AK44="","",MAX(E45,I45,M45,Q45,U45,Y45,AC45))</f>
        <v/>
      </c>
      <c r="AP44" s="87"/>
      <c r="AQ44" s="45"/>
      <c r="AR44" s="17"/>
      <c r="AS44" s="17" t="e">
        <f>RANK(AJ44,$AJ$21:$AJ$45,0)</f>
        <v>#VALUE!</v>
      </c>
      <c r="AT44" s="17" t="e">
        <f>RANK(AM44,$AM$21:$AM$45,0)*10</f>
        <v>#VALUE!</v>
      </c>
      <c r="AU44" s="1" t="e">
        <f>RANK(AO44,$AO$21:$AO$45,0)</f>
        <v>#VALUE!</v>
      </c>
      <c r="AV44" s="1" t="str">
        <f>IF(AJ44="","",SUM(AS44:AU44))</f>
        <v/>
      </c>
    </row>
    <row r="45" spans="1:48" ht="15.9" customHeight="1" thickBot="1" x14ac:dyDescent="0.5">
      <c r="A45" s="41"/>
      <c r="B45" s="64" t="str">
        <f>IF(AE21="","",AE21)</f>
        <v>Verein</v>
      </c>
      <c r="C45" s="96" t="str">
        <f>IF(C43="","",TRUNC(C43/E43,2))</f>
        <v/>
      </c>
      <c r="D45" s="97"/>
      <c r="E45" s="100"/>
      <c r="F45" s="101"/>
      <c r="G45" s="96" t="str">
        <f>IF(G43="","",TRUNC(G43/I43,2))</f>
        <v/>
      </c>
      <c r="H45" s="97"/>
      <c r="I45" s="100"/>
      <c r="J45" s="101"/>
      <c r="K45" s="96" t="str">
        <f>IF(K43="","",TRUNC(K43/M43,2))</f>
        <v/>
      </c>
      <c r="L45" s="97"/>
      <c r="M45" s="100"/>
      <c r="N45" s="101"/>
      <c r="O45" s="96" t="str">
        <f>IF(O43="","",TRUNC(O43/Q43,2))</f>
        <v/>
      </c>
      <c r="P45" s="97"/>
      <c r="Q45" s="98"/>
      <c r="R45" s="99"/>
      <c r="S45" s="96" t="str">
        <f>IF(S43="","",TRUNC(S43/U43,2))</f>
        <v/>
      </c>
      <c r="T45" s="97"/>
      <c r="U45" s="98"/>
      <c r="V45" s="99"/>
      <c r="W45" s="96" t="str">
        <f>IF(W43="","",TRUNC(W43/Y43,2))</f>
        <v/>
      </c>
      <c r="X45" s="97"/>
      <c r="Y45" s="100"/>
      <c r="Z45" s="101"/>
      <c r="AA45" s="96" t="str">
        <f>IF(AA43="","",TRUNC(AA43/AC43,2))</f>
        <v/>
      </c>
      <c r="AB45" s="97"/>
      <c r="AC45" s="98"/>
      <c r="AD45" s="99"/>
      <c r="AE45" s="79"/>
      <c r="AF45" s="80"/>
      <c r="AG45" s="80"/>
      <c r="AH45" s="80"/>
      <c r="AI45" s="42"/>
      <c r="AJ45" s="47"/>
      <c r="AK45" s="38"/>
      <c r="AL45" s="38"/>
      <c r="AM45" s="39"/>
      <c r="AN45" s="39"/>
      <c r="AO45" s="40"/>
      <c r="AP45" s="90"/>
      <c r="AQ45" s="45"/>
      <c r="AR45" s="3"/>
    </row>
    <row r="46" spans="1:48" ht="5.0999999999999996" customHeight="1" thickBot="1" x14ac:dyDescent="0.35">
      <c r="A46" s="48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50"/>
      <c r="AJ46" s="51"/>
      <c r="AK46" s="49"/>
      <c r="AL46" s="49"/>
      <c r="AM46" s="52"/>
      <c r="AN46" s="52"/>
      <c r="AO46" s="49"/>
      <c r="AP46" s="49"/>
      <c r="AQ46" s="53"/>
    </row>
    <row r="47" spans="1:48" s="54" customFormat="1" ht="15.6" x14ac:dyDescent="0.3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6"/>
      <c r="AK47" s="55"/>
      <c r="AL47" s="55"/>
      <c r="AM47" s="57"/>
      <c r="AN47" s="57"/>
      <c r="AO47" s="55"/>
      <c r="AP47" s="55"/>
      <c r="AQ47" s="55"/>
      <c r="AS47" s="58"/>
      <c r="AT47" s="58"/>
    </row>
    <row r="48" spans="1:48" s="54" customFormat="1" ht="15.6" x14ac:dyDescent="0.3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9"/>
      <c r="AE48" s="55"/>
      <c r="AF48" s="55"/>
      <c r="AG48" s="55"/>
      <c r="AH48" s="55"/>
      <c r="AI48" s="55"/>
      <c r="AJ48" s="60" t="s">
        <v>12</v>
      </c>
      <c r="AK48" s="60" t="str">
        <f>IF(AK23="","",SUM(AK23,AK26,AK29,AK32,AK35,AK38,AK41,AK44))</f>
        <v/>
      </c>
      <c r="AL48" s="60" t="str">
        <f>IF(AL23="","",SUM(AL23,AL26,AL29,AL32,AL35,AL38,AL41,AL44))</f>
        <v/>
      </c>
      <c r="AM48" s="93" t="str">
        <f>IF(AK48="","",TRUNC(AK48/AL48,2))</f>
        <v/>
      </c>
      <c r="AN48" s="94" t="str">
        <f>IF(AK48="","",MAX(AN23,AN26,AN29,AN32,AN35,AN38,AN41,AN44))</f>
        <v/>
      </c>
      <c r="AO48" s="61" t="str">
        <f>IF(AK48="","",MAX(AO23,AO26,AO29,AO32,AO35,AO38,AO41,AO44))</f>
        <v/>
      </c>
      <c r="AP48" s="55"/>
      <c r="AQ48" s="55"/>
      <c r="AS48" s="58"/>
      <c r="AT48" s="58"/>
    </row>
    <row r="49" spans="2:46" s="54" customFormat="1" ht="15.6" x14ac:dyDescent="0.3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9"/>
      <c r="AE49" s="55"/>
      <c r="AF49" s="55"/>
      <c r="AG49" s="55"/>
      <c r="AH49" s="55"/>
      <c r="AI49" s="55"/>
      <c r="AJ49" s="56"/>
      <c r="AK49" s="55"/>
      <c r="AL49" s="55"/>
      <c r="AM49" s="57"/>
      <c r="AN49" s="57"/>
      <c r="AO49" s="55"/>
      <c r="AP49" s="55"/>
      <c r="AQ49" s="55"/>
      <c r="AS49" s="58"/>
      <c r="AT49" s="58"/>
    </row>
    <row r="50" spans="2:46" x14ac:dyDescent="0.25">
      <c r="AD50" s="62"/>
    </row>
  </sheetData>
  <sheetProtection sheet="1" selectLockedCells="1"/>
  <mergeCells count="256">
    <mergeCell ref="M8:AE10"/>
    <mergeCell ref="C10:D10"/>
    <mergeCell ref="E10:F10"/>
    <mergeCell ref="C11:D11"/>
    <mergeCell ref="E11:F11"/>
    <mergeCell ref="M12:AE13"/>
    <mergeCell ref="M15:AE16"/>
    <mergeCell ref="C19:F19"/>
    <mergeCell ref="G19:J19"/>
    <mergeCell ref="K19:N19"/>
    <mergeCell ref="O19:R19"/>
    <mergeCell ref="S19:V19"/>
    <mergeCell ref="W19:Z19"/>
    <mergeCell ref="AA19:AD19"/>
    <mergeCell ref="AE19:AH19"/>
    <mergeCell ref="AA20:AD20"/>
    <mergeCell ref="AE20:AH20"/>
    <mergeCell ref="C21:F21"/>
    <mergeCell ref="G21:J21"/>
    <mergeCell ref="K21:N21"/>
    <mergeCell ref="O21:R21"/>
    <mergeCell ref="S21:V21"/>
    <mergeCell ref="W21:Z21"/>
    <mergeCell ref="AA21:AD21"/>
    <mergeCell ref="AE21:AH21"/>
    <mergeCell ref="C20:F20"/>
    <mergeCell ref="G20:J20"/>
    <mergeCell ref="K20:N20"/>
    <mergeCell ref="O20:R20"/>
    <mergeCell ref="S20:V20"/>
    <mergeCell ref="W20:Z20"/>
    <mergeCell ref="AG24:AH24"/>
    <mergeCell ref="AE22:AF22"/>
    <mergeCell ref="AG22:AH22"/>
    <mergeCell ref="G24:H24"/>
    <mergeCell ref="I24:J24"/>
    <mergeCell ref="K24:L24"/>
    <mergeCell ref="M24:N24"/>
    <mergeCell ref="O24:P24"/>
    <mergeCell ref="Q24:R24"/>
    <mergeCell ref="S24:T24"/>
    <mergeCell ref="U24:V24"/>
    <mergeCell ref="S22:T22"/>
    <mergeCell ref="U22:V22"/>
    <mergeCell ref="W22:X22"/>
    <mergeCell ref="Y22:Z22"/>
    <mergeCell ref="AA22:AB22"/>
    <mergeCell ref="AC22:AD22"/>
    <mergeCell ref="G22:H22"/>
    <mergeCell ref="I22:J22"/>
    <mergeCell ref="K22:L22"/>
    <mergeCell ref="M22:N22"/>
    <mergeCell ref="O22:P22"/>
    <mergeCell ref="Q22:R22"/>
    <mergeCell ref="K25:L25"/>
    <mergeCell ref="M25:N25"/>
    <mergeCell ref="O25:P25"/>
    <mergeCell ref="Q25:R25"/>
    <mergeCell ref="W24:X24"/>
    <mergeCell ref="Y24:Z24"/>
    <mergeCell ref="AA24:AB24"/>
    <mergeCell ref="AC24:AD24"/>
    <mergeCell ref="AE24:AF24"/>
    <mergeCell ref="W27:X27"/>
    <mergeCell ref="Y27:Z27"/>
    <mergeCell ref="AA27:AB27"/>
    <mergeCell ref="AC27:AD27"/>
    <mergeCell ref="AE27:AF27"/>
    <mergeCell ref="AG27:AH27"/>
    <mergeCell ref="AE25:AF25"/>
    <mergeCell ref="AG25:AH25"/>
    <mergeCell ref="C27:D27"/>
    <mergeCell ref="E27:F27"/>
    <mergeCell ref="K27:L27"/>
    <mergeCell ref="M27:N27"/>
    <mergeCell ref="O27:P27"/>
    <mergeCell ref="Q27:R27"/>
    <mergeCell ref="S27:T27"/>
    <mergeCell ref="U27:V27"/>
    <mergeCell ref="S25:T25"/>
    <mergeCell ref="U25:V25"/>
    <mergeCell ref="W25:X25"/>
    <mergeCell ref="Y25:Z25"/>
    <mergeCell ref="AA25:AB25"/>
    <mergeCell ref="AC25:AD25"/>
    <mergeCell ref="C25:D25"/>
    <mergeCell ref="E25:F25"/>
    <mergeCell ref="AG30:AH30"/>
    <mergeCell ref="AE28:AF28"/>
    <mergeCell ref="AG28:AH28"/>
    <mergeCell ref="C30:D30"/>
    <mergeCell ref="E30:F30"/>
    <mergeCell ref="G30:H30"/>
    <mergeCell ref="I30:J30"/>
    <mergeCell ref="O30:P30"/>
    <mergeCell ref="Q30:R30"/>
    <mergeCell ref="S30:T30"/>
    <mergeCell ref="U30:V30"/>
    <mergeCell ref="S28:T28"/>
    <mergeCell ref="U28:V28"/>
    <mergeCell ref="W28:X28"/>
    <mergeCell ref="Y28:Z28"/>
    <mergeCell ref="AA28:AB28"/>
    <mergeCell ref="AC28:AD28"/>
    <mergeCell ref="C28:D28"/>
    <mergeCell ref="E28:F28"/>
    <mergeCell ref="G28:H28"/>
    <mergeCell ref="I28:J28"/>
    <mergeCell ref="O28:P28"/>
    <mergeCell ref="Q28:R28"/>
    <mergeCell ref="G31:H31"/>
    <mergeCell ref="I31:J31"/>
    <mergeCell ref="K31:L31"/>
    <mergeCell ref="M31:N31"/>
    <mergeCell ref="W30:X30"/>
    <mergeCell ref="Y30:Z30"/>
    <mergeCell ref="AA30:AB30"/>
    <mergeCell ref="AC30:AD30"/>
    <mergeCell ref="AE30:AF30"/>
    <mergeCell ref="W33:X33"/>
    <mergeCell ref="Y33:Z33"/>
    <mergeCell ref="AA33:AB33"/>
    <mergeCell ref="AC33:AD33"/>
    <mergeCell ref="AE33:AF33"/>
    <mergeCell ref="AG33:AH33"/>
    <mergeCell ref="AE31:AF31"/>
    <mergeCell ref="AG31:AH31"/>
    <mergeCell ref="C33:D33"/>
    <mergeCell ref="E33:F33"/>
    <mergeCell ref="G33:H33"/>
    <mergeCell ref="I33:J33"/>
    <mergeCell ref="K33:L33"/>
    <mergeCell ref="M33:N33"/>
    <mergeCell ref="S33:T33"/>
    <mergeCell ref="U33:V33"/>
    <mergeCell ref="S31:T31"/>
    <mergeCell ref="U31:V31"/>
    <mergeCell ref="W31:X31"/>
    <mergeCell ref="Y31:Z31"/>
    <mergeCell ref="AA31:AB31"/>
    <mergeCell ref="AC31:AD31"/>
    <mergeCell ref="C31:D31"/>
    <mergeCell ref="E31:F31"/>
    <mergeCell ref="C36:D36"/>
    <mergeCell ref="E36:F36"/>
    <mergeCell ref="G36:H36"/>
    <mergeCell ref="I36:J36"/>
    <mergeCell ref="K36:L36"/>
    <mergeCell ref="M36:N36"/>
    <mergeCell ref="O36:P36"/>
    <mergeCell ref="Q36:R36"/>
    <mergeCell ref="O34:P34"/>
    <mergeCell ref="Q34:R34"/>
    <mergeCell ref="C34:D34"/>
    <mergeCell ref="E34:F34"/>
    <mergeCell ref="G34:H34"/>
    <mergeCell ref="I34:J34"/>
    <mergeCell ref="K34:L34"/>
    <mergeCell ref="M34:N34"/>
    <mergeCell ref="K37:L37"/>
    <mergeCell ref="M37:N37"/>
    <mergeCell ref="W36:X36"/>
    <mergeCell ref="Y36:Z36"/>
    <mergeCell ref="AA36:AB36"/>
    <mergeCell ref="AC36:AD36"/>
    <mergeCell ref="AE36:AF36"/>
    <mergeCell ref="AG36:AH36"/>
    <mergeCell ref="AE34:AF34"/>
    <mergeCell ref="AG34:AH34"/>
    <mergeCell ref="W34:X34"/>
    <mergeCell ref="Y34:Z34"/>
    <mergeCell ref="AA34:AB34"/>
    <mergeCell ref="AC34:AD34"/>
    <mergeCell ref="AA39:AB39"/>
    <mergeCell ref="AC39:AD39"/>
    <mergeCell ref="AE39:AF39"/>
    <mergeCell ref="AG39:AH39"/>
    <mergeCell ref="AE37:AF37"/>
    <mergeCell ref="AG37:AH37"/>
    <mergeCell ref="C39:D39"/>
    <mergeCell ref="E39:F39"/>
    <mergeCell ref="G39:H39"/>
    <mergeCell ref="I39:J39"/>
    <mergeCell ref="K39:L39"/>
    <mergeCell ref="M39:N39"/>
    <mergeCell ref="O39:P39"/>
    <mergeCell ref="Q39:R39"/>
    <mergeCell ref="O37:P37"/>
    <mergeCell ref="Q37:R37"/>
    <mergeCell ref="S37:T37"/>
    <mergeCell ref="U37:V37"/>
    <mergeCell ref="AA37:AB37"/>
    <mergeCell ref="AC37:AD37"/>
    <mergeCell ref="C37:D37"/>
    <mergeCell ref="E37:F37"/>
    <mergeCell ref="G37:H37"/>
    <mergeCell ref="I37:J37"/>
    <mergeCell ref="Y40:Z40"/>
    <mergeCell ref="C40:D40"/>
    <mergeCell ref="E40:F40"/>
    <mergeCell ref="G40:H40"/>
    <mergeCell ref="I40:J40"/>
    <mergeCell ref="K40:L40"/>
    <mergeCell ref="M40:N40"/>
    <mergeCell ref="S39:T39"/>
    <mergeCell ref="U39:V39"/>
    <mergeCell ref="C42:D42"/>
    <mergeCell ref="E42:F42"/>
    <mergeCell ref="G42:H42"/>
    <mergeCell ref="I42:J42"/>
    <mergeCell ref="K42:L42"/>
    <mergeCell ref="M42:N42"/>
    <mergeCell ref="O42:P42"/>
    <mergeCell ref="Q42:R42"/>
    <mergeCell ref="O40:P40"/>
    <mergeCell ref="Q40:R40"/>
    <mergeCell ref="C45:D45"/>
    <mergeCell ref="E45:F45"/>
    <mergeCell ref="G45:H45"/>
    <mergeCell ref="I45:J45"/>
    <mergeCell ref="K45:L45"/>
    <mergeCell ref="M45:N45"/>
    <mergeCell ref="O45:P45"/>
    <mergeCell ref="Q45:R45"/>
    <mergeCell ref="O43:P43"/>
    <mergeCell ref="Q43:R43"/>
    <mergeCell ref="C43:D43"/>
    <mergeCell ref="E43:F43"/>
    <mergeCell ref="G43:H43"/>
    <mergeCell ref="I43:J43"/>
    <mergeCell ref="K43:L43"/>
    <mergeCell ref="M43:N43"/>
    <mergeCell ref="AJ16:AP16"/>
    <mergeCell ref="S45:T45"/>
    <mergeCell ref="U45:V45"/>
    <mergeCell ref="W45:X45"/>
    <mergeCell ref="Y45:Z45"/>
    <mergeCell ref="AA45:AB45"/>
    <mergeCell ref="AC45:AD45"/>
    <mergeCell ref="AA43:AB43"/>
    <mergeCell ref="AC43:AD43"/>
    <mergeCell ref="S43:T43"/>
    <mergeCell ref="U43:V43"/>
    <mergeCell ref="W43:X43"/>
    <mergeCell ref="Y43:Z43"/>
    <mergeCell ref="S42:T42"/>
    <mergeCell ref="U42:V42"/>
    <mergeCell ref="W42:X42"/>
    <mergeCell ref="Y42:Z42"/>
    <mergeCell ref="AE42:AF42"/>
    <mergeCell ref="AG42:AH42"/>
    <mergeCell ref="AE40:AF40"/>
    <mergeCell ref="AG40:AH40"/>
    <mergeCell ref="S40:T40"/>
    <mergeCell ref="U40:V40"/>
    <mergeCell ref="W40:X40"/>
  </mergeCells>
  <conditionalFormatting sqref="AF23">
    <cfRule type="expression" dxfId="167" priority="217" stopIfTrue="1">
      <formula>AE22&gt;C43</formula>
    </cfRule>
    <cfRule type="expression" dxfId="166" priority="218" stopIfTrue="1">
      <formula>IF(AE22="","",AE22=C43)</formula>
    </cfRule>
    <cfRule type="expression" dxfId="165" priority="219" stopIfTrue="1">
      <formula>AE22&lt;C43</formula>
    </cfRule>
  </conditionalFormatting>
  <conditionalFormatting sqref="D44">
    <cfRule type="expression" dxfId="164" priority="220" stopIfTrue="1">
      <formula>AE22&gt;C43</formula>
    </cfRule>
    <cfRule type="expression" dxfId="163" priority="221" stopIfTrue="1">
      <formula>IF(C43="","",AE22=C43)</formula>
    </cfRule>
    <cfRule type="expression" dxfId="162" priority="222" stopIfTrue="1">
      <formula>AE22&lt;C43</formula>
    </cfRule>
  </conditionalFormatting>
  <conditionalFormatting sqref="H23">
    <cfRule type="expression" dxfId="161" priority="142" stopIfTrue="1">
      <formula>G22&gt;C25</formula>
    </cfRule>
    <cfRule type="expression" dxfId="160" priority="143" stopIfTrue="1">
      <formula>IF(G22="","",G22=C25)</formula>
    </cfRule>
    <cfRule type="expression" dxfId="159" priority="144" stopIfTrue="1">
      <formula>G22&lt;C25</formula>
    </cfRule>
  </conditionalFormatting>
  <conditionalFormatting sqref="D26">
    <cfRule type="expression" dxfId="158" priority="136" stopIfTrue="1">
      <formula>G22&gt;C25</formula>
    </cfRule>
    <cfRule type="expression" dxfId="157" priority="137" stopIfTrue="1">
      <formula>IF(C25="","",G22=C25)</formula>
    </cfRule>
    <cfRule type="expression" dxfId="156" priority="138" stopIfTrue="1">
      <formula>G22&lt;C25</formula>
    </cfRule>
  </conditionalFormatting>
  <conditionalFormatting sqref="L26">
    <cfRule type="expression" dxfId="155" priority="130" stopIfTrue="1">
      <formula>K25&gt;G28</formula>
    </cfRule>
    <cfRule type="expression" dxfId="154" priority="131" stopIfTrue="1">
      <formula>IF(K25="","",K25=G28)</formula>
    </cfRule>
    <cfRule type="expression" dxfId="153" priority="132" stopIfTrue="1">
      <formula>K25&lt;G28</formula>
    </cfRule>
  </conditionalFormatting>
  <conditionalFormatting sqref="H29">
    <cfRule type="expression" dxfId="152" priority="124" stopIfTrue="1">
      <formula>K25&gt;G28</formula>
    </cfRule>
    <cfRule type="expression" dxfId="151" priority="125" stopIfTrue="1">
      <formula>IF(G28="","",K25=G28)</formula>
    </cfRule>
    <cfRule type="expression" dxfId="150" priority="126" stopIfTrue="1">
      <formula>K25&lt;G28</formula>
    </cfRule>
  </conditionalFormatting>
  <conditionalFormatting sqref="P23">
    <cfRule type="expression" dxfId="149" priority="115" stopIfTrue="1">
      <formula>O22&gt;C31</formula>
    </cfRule>
    <cfRule type="expression" dxfId="148" priority="116" stopIfTrue="1">
      <formula>IF(O22="","",O22=C31)</formula>
    </cfRule>
    <cfRule type="expression" dxfId="147" priority="117" stopIfTrue="1">
      <formula>O22&lt;C31</formula>
    </cfRule>
  </conditionalFormatting>
  <conditionalFormatting sqref="D32">
    <cfRule type="expression" dxfId="146" priority="109" stopIfTrue="1">
      <formula>O22&gt;C31</formula>
    </cfRule>
    <cfRule type="expression" dxfId="145" priority="110" stopIfTrue="1">
      <formula>IF(C31="","",O22=C31)</formula>
    </cfRule>
    <cfRule type="expression" dxfId="144" priority="111" stopIfTrue="1">
      <formula>O22&lt;C31</formula>
    </cfRule>
  </conditionalFormatting>
  <conditionalFormatting sqref="L23">
    <cfRule type="expression" dxfId="143" priority="151" stopIfTrue="1">
      <formula>K22&gt;C28</formula>
    </cfRule>
    <cfRule type="expression" dxfId="142" priority="152" stopIfTrue="1">
      <formula>IF(K22="","",K22=C28)</formula>
    </cfRule>
    <cfRule type="expression" dxfId="141" priority="153" stopIfTrue="1">
      <formula>K22&lt;C28</formula>
    </cfRule>
  </conditionalFormatting>
  <conditionalFormatting sqref="D29">
    <cfRule type="expression" dxfId="140" priority="187" stopIfTrue="1">
      <formula>K22&gt;C28</formula>
    </cfRule>
    <cfRule type="expression" dxfId="139" priority="188" stopIfTrue="1">
      <formula>IF(C28="","",K22=C28)</formula>
    </cfRule>
    <cfRule type="expression" dxfId="138" priority="189" stopIfTrue="1">
      <formula>K22&lt;C28</formula>
    </cfRule>
  </conditionalFormatting>
  <conditionalFormatting sqref="T23">
    <cfRule type="expression" dxfId="137" priority="163" stopIfTrue="1">
      <formula>S22&gt;C34</formula>
    </cfRule>
    <cfRule type="expression" dxfId="136" priority="164" stopIfTrue="1">
      <formula>IF(S22="","",S22=C34)</formula>
    </cfRule>
    <cfRule type="expression" dxfId="135" priority="165" stopIfTrue="1">
      <formula>S22&lt;C34</formula>
    </cfRule>
  </conditionalFormatting>
  <conditionalFormatting sqref="X23">
    <cfRule type="expression" dxfId="134" priority="169" stopIfTrue="1">
      <formula>W22&gt;C37</formula>
    </cfRule>
    <cfRule type="expression" dxfId="133" priority="170" stopIfTrue="1">
      <formula>IF(W22="","",W22=C37)</formula>
    </cfRule>
    <cfRule type="expression" dxfId="132" priority="171" stopIfTrue="1">
      <formula>W22&lt;C37</formula>
    </cfRule>
  </conditionalFormatting>
  <conditionalFormatting sqref="AB23">
    <cfRule type="expression" dxfId="131" priority="175" stopIfTrue="1">
      <formula>AA22&gt;C40</formula>
    </cfRule>
    <cfRule type="expression" dxfId="130" priority="176" stopIfTrue="1">
      <formula>IF(AA22="","",AA22=C40)</formula>
    </cfRule>
    <cfRule type="expression" dxfId="129" priority="177" stopIfTrue="1">
      <formula>AA22&lt;C40</formula>
    </cfRule>
  </conditionalFormatting>
  <conditionalFormatting sqref="D35">
    <cfRule type="expression" dxfId="128" priority="199" stopIfTrue="1">
      <formula>S22&gt;C34</formula>
    </cfRule>
    <cfRule type="expression" dxfId="127" priority="200" stopIfTrue="1">
      <formula>IF(C34="","",S22=C34)</formula>
    </cfRule>
    <cfRule type="expression" dxfId="126" priority="201" stopIfTrue="1">
      <formula>S22&lt;C34</formula>
    </cfRule>
  </conditionalFormatting>
  <conditionalFormatting sqref="D38">
    <cfRule type="expression" dxfId="125" priority="205" stopIfTrue="1">
      <formula>W22&gt;C37</formula>
    </cfRule>
    <cfRule type="expression" dxfId="124" priority="206" stopIfTrue="1">
      <formula>IF(C37="","",W22=C37)</formula>
    </cfRule>
    <cfRule type="expression" dxfId="123" priority="207" stopIfTrue="1">
      <formula>W22&lt;C37</formula>
    </cfRule>
  </conditionalFormatting>
  <conditionalFormatting sqref="D41">
    <cfRule type="expression" dxfId="122" priority="211" stopIfTrue="1">
      <formula>AA22&gt;C40</formula>
    </cfRule>
    <cfRule type="expression" dxfId="121" priority="212" stopIfTrue="1">
      <formula>IF(C40="","",AA22=C40)</formula>
    </cfRule>
    <cfRule type="expression" dxfId="120" priority="213" stopIfTrue="1">
      <formula>AA22&lt;C40</formula>
    </cfRule>
  </conditionalFormatting>
  <conditionalFormatting sqref="P26">
    <cfRule type="expression" dxfId="119" priority="106" stopIfTrue="1">
      <formula>O25&gt;G31</formula>
    </cfRule>
    <cfRule type="expression" dxfId="118" priority="107" stopIfTrue="1">
      <formula>IF(O25="","",O25=G31)</formula>
    </cfRule>
    <cfRule type="expression" dxfId="117" priority="108" stopIfTrue="1">
      <formula>O25&lt;G31</formula>
    </cfRule>
  </conditionalFormatting>
  <conditionalFormatting sqref="T26">
    <cfRule type="expression" dxfId="116" priority="157" stopIfTrue="1">
      <formula>S25&gt;G34</formula>
    </cfRule>
    <cfRule type="expression" dxfId="115" priority="158" stopIfTrue="1">
      <formula>IF(S25="","",S25=G34)</formula>
    </cfRule>
    <cfRule type="expression" dxfId="114" priority="159" stopIfTrue="1">
      <formula>S25&lt;G34</formula>
    </cfRule>
  </conditionalFormatting>
  <conditionalFormatting sqref="X26">
    <cfRule type="expression" dxfId="113" priority="103" stopIfTrue="1">
      <formula>W25&gt;G37</formula>
    </cfRule>
    <cfRule type="expression" dxfId="112" priority="104" stopIfTrue="1">
      <formula>IF(W25="","",W25=G37)</formula>
    </cfRule>
    <cfRule type="expression" dxfId="111" priority="105" stopIfTrue="1">
      <formula>W25&lt;G37</formula>
    </cfRule>
  </conditionalFormatting>
  <conditionalFormatting sqref="AB26">
    <cfRule type="expression" dxfId="110" priority="100" stopIfTrue="1">
      <formula>AA25&gt;G40</formula>
    </cfRule>
    <cfRule type="expression" dxfId="109" priority="101" stopIfTrue="1">
      <formula>IF(AA25="","",AA25=G40)</formula>
    </cfRule>
    <cfRule type="expression" dxfId="108" priority="102" stopIfTrue="1">
      <formula>AA25&lt;G40</formula>
    </cfRule>
  </conditionalFormatting>
  <conditionalFormatting sqref="AF26">
    <cfRule type="expression" dxfId="107" priority="97" stopIfTrue="1">
      <formula>AE25&gt;G43</formula>
    </cfRule>
    <cfRule type="expression" dxfId="106" priority="98" stopIfTrue="1">
      <formula>IF(AE25="","",AE25=G43)</formula>
    </cfRule>
    <cfRule type="expression" dxfId="105" priority="99" stopIfTrue="1">
      <formula>AE25&lt;G43</formula>
    </cfRule>
  </conditionalFormatting>
  <conditionalFormatting sqref="H32">
    <cfRule type="expression" dxfId="104" priority="94" stopIfTrue="1">
      <formula>O25&gt;G31</formula>
    </cfRule>
    <cfRule type="expression" dxfId="103" priority="95" stopIfTrue="1">
      <formula>IF(G31="","",O25=G31)</formula>
    </cfRule>
    <cfRule type="expression" dxfId="102" priority="96" stopIfTrue="1">
      <formula>O25&lt;G31</formula>
    </cfRule>
  </conditionalFormatting>
  <conditionalFormatting sqref="H35">
    <cfRule type="expression" dxfId="101" priority="193" stopIfTrue="1">
      <formula>S25&gt;G34</formula>
    </cfRule>
    <cfRule type="expression" dxfId="100" priority="194" stopIfTrue="1">
      <formula>IF(G34="","",S25=G34)</formula>
    </cfRule>
    <cfRule type="expression" dxfId="99" priority="195" stopIfTrue="1">
      <formula>S25&lt;G34</formula>
    </cfRule>
  </conditionalFormatting>
  <conditionalFormatting sqref="H38">
    <cfRule type="expression" dxfId="98" priority="91" stopIfTrue="1">
      <formula>W25&gt;G37</formula>
    </cfRule>
    <cfRule type="expression" dxfId="97" priority="92" stopIfTrue="1">
      <formula>IF(G37="","",W25=G37)</formula>
    </cfRule>
    <cfRule type="expression" dxfId="96" priority="93" stopIfTrue="1">
      <formula>W25&lt;G37</formula>
    </cfRule>
  </conditionalFormatting>
  <conditionalFormatting sqref="H41">
    <cfRule type="expression" dxfId="95" priority="88" stopIfTrue="1">
      <formula>AA25&gt;G40</formula>
    </cfRule>
    <cfRule type="expression" dxfId="94" priority="89" stopIfTrue="1">
      <formula>IF(G40="","",AA25=G40)</formula>
    </cfRule>
    <cfRule type="expression" dxfId="93" priority="90" stopIfTrue="1">
      <formula>AA25&lt;G40</formula>
    </cfRule>
  </conditionalFormatting>
  <conditionalFormatting sqref="H44">
    <cfRule type="expression" dxfId="92" priority="85" stopIfTrue="1">
      <formula>AE25&gt;G43</formula>
    </cfRule>
    <cfRule type="expression" dxfId="91" priority="86" stopIfTrue="1">
      <formula>IF(G43="","",AE25=G43)</formula>
    </cfRule>
    <cfRule type="expression" dxfId="90" priority="87" stopIfTrue="1">
      <formula>AE25&lt;G43</formula>
    </cfRule>
  </conditionalFormatting>
  <conditionalFormatting sqref="P29">
    <cfRule type="expression" dxfId="89" priority="145" stopIfTrue="1">
      <formula>O28&gt;K31</formula>
    </cfRule>
    <cfRule type="expression" dxfId="88" priority="146" stopIfTrue="1">
      <formula>IF(O28="","",O28=K31)</formula>
    </cfRule>
    <cfRule type="expression" dxfId="87" priority="147" stopIfTrue="1">
      <formula>O28&lt;K31</formula>
    </cfRule>
  </conditionalFormatting>
  <conditionalFormatting sqref="T29">
    <cfRule type="expression" dxfId="86" priority="82" stopIfTrue="1">
      <formula>S28&gt;K34</formula>
    </cfRule>
    <cfRule type="expression" dxfId="85" priority="83" stopIfTrue="1">
      <formula>IF(S28="","",S28=K34)</formula>
    </cfRule>
    <cfRule type="expression" dxfId="84" priority="84" stopIfTrue="1">
      <formula>S28&lt;K34</formula>
    </cfRule>
  </conditionalFormatting>
  <conditionalFormatting sqref="X29">
    <cfRule type="expression" dxfId="83" priority="79" stopIfTrue="1">
      <formula>W28&gt;K37</formula>
    </cfRule>
    <cfRule type="expression" dxfId="82" priority="80" stopIfTrue="1">
      <formula>IF(W28="","",W28=K37)</formula>
    </cfRule>
    <cfRule type="expression" dxfId="81" priority="81" stopIfTrue="1">
      <formula>W28&lt;K37</formula>
    </cfRule>
  </conditionalFormatting>
  <conditionalFormatting sqref="AB29">
    <cfRule type="expression" dxfId="80" priority="76" stopIfTrue="1">
      <formula>AA28&gt;K40</formula>
    </cfRule>
    <cfRule type="expression" dxfId="79" priority="77" stopIfTrue="1">
      <formula>IF(AA28="","",AA28=K40)</formula>
    </cfRule>
    <cfRule type="expression" dxfId="78" priority="78" stopIfTrue="1">
      <formula>AA28&lt;K40</formula>
    </cfRule>
  </conditionalFormatting>
  <conditionalFormatting sqref="AF29">
    <cfRule type="expression" dxfId="77" priority="73" stopIfTrue="1">
      <formula>AE28&gt;K43</formula>
    </cfRule>
    <cfRule type="expression" dxfId="76" priority="74" stopIfTrue="1">
      <formula>IF(AE28="","",AE28=K43)</formula>
    </cfRule>
    <cfRule type="expression" dxfId="75" priority="75" stopIfTrue="1">
      <formula>AE28&lt;K43</formula>
    </cfRule>
  </conditionalFormatting>
  <conditionalFormatting sqref="L32">
    <cfRule type="expression" dxfId="74" priority="181" stopIfTrue="1">
      <formula>O28&gt;K31</formula>
    </cfRule>
    <cfRule type="expression" dxfId="73" priority="182" stopIfTrue="1">
      <formula>IF(K31="","",O28=K31)</formula>
    </cfRule>
    <cfRule type="expression" dxfId="72" priority="183" stopIfTrue="1">
      <formula>O28&lt;K31</formula>
    </cfRule>
  </conditionalFormatting>
  <conditionalFormatting sqref="L35">
    <cfRule type="expression" dxfId="71" priority="70" stopIfTrue="1">
      <formula>S28&gt;K34</formula>
    </cfRule>
    <cfRule type="expression" dxfId="70" priority="71" stopIfTrue="1">
      <formula>IF(K34="","",S28=K34)</formula>
    </cfRule>
    <cfRule type="expression" dxfId="69" priority="72" stopIfTrue="1">
      <formula>S28&lt;K34</formula>
    </cfRule>
  </conditionalFormatting>
  <conditionalFormatting sqref="L38">
    <cfRule type="expression" dxfId="68" priority="67" stopIfTrue="1">
      <formula>W28&gt;K37</formula>
    </cfRule>
    <cfRule type="expression" dxfId="67" priority="68" stopIfTrue="1">
      <formula>IF(K37="","",W28=K37)</formula>
    </cfRule>
    <cfRule type="expression" dxfId="66" priority="69" stopIfTrue="1">
      <formula>W28&lt;K37</formula>
    </cfRule>
  </conditionalFormatting>
  <conditionalFormatting sqref="L41">
    <cfRule type="expression" dxfId="65" priority="64" stopIfTrue="1">
      <formula>AA28&gt;K40</formula>
    </cfRule>
    <cfRule type="expression" dxfId="64" priority="65" stopIfTrue="1">
      <formula>IF(K40="","",AA28=K40)</formula>
    </cfRule>
    <cfRule type="expression" dxfId="63" priority="66" stopIfTrue="1">
      <formula>AA28&lt;K40</formula>
    </cfRule>
  </conditionalFormatting>
  <conditionalFormatting sqref="L44">
    <cfRule type="expression" dxfId="62" priority="61" stopIfTrue="1">
      <formula>AE28&gt;K43</formula>
    </cfRule>
    <cfRule type="expression" dxfId="61" priority="62" stopIfTrue="1">
      <formula>IF(K43="","",AE28=K43)</formula>
    </cfRule>
    <cfRule type="expression" dxfId="60" priority="63" stopIfTrue="1">
      <formula>AE28&lt;K43</formula>
    </cfRule>
  </conditionalFormatting>
  <conditionalFormatting sqref="T32">
    <cfRule type="expression" dxfId="59" priority="58" stopIfTrue="1">
      <formula>S31&gt;O34</formula>
    </cfRule>
    <cfRule type="expression" dxfId="58" priority="59" stopIfTrue="1">
      <formula>IF(S31="","",S31=O34)</formula>
    </cfRule>
    <cfRule type="expression" dxfId="57" priority="60" stopIfTrue="1">
      <formula>S31&lt;O34</formula>
    </cfRule>
  </conditionalFormatting>
  <conditionalFormatting sqref="X32">
    <cfRule type="expression" dxfId="56" priority="55" stopIfTrue="1">
      <formula>W31&gt;O37</formula>
    </cfRule>
    <cfRule type="expression" dxfId="55" priority="56" stopIfTrue="1">
      <formula>IF(W31="","",W31=O37)</formula>
    </cfRule>
    <cfRule type="expression" dxfId="54" priority="57" stopIfTrue="1">
      <formula>W31&lt;O37</formula>
    </cfRule>
  </conditionalFormatting>
  <conditionalFormatting sqref="AB32">
    <cfRule type="expression" dxfId="53" priority="52" stopIfTrue="1">
      <formula>AA31&gt;O40</formula>
    </cfRule>
    <cfRule type="expression" dxfId="52" priority="53" stopIfTrue="1">
      <formula>IF(AA31="","",AA31=O40)</formula>
    </cfRule>
    <cfRule type="expression" dxfId="51" priority="54" stopIfTrue="1">
      <formula>AA31&lt;O40</formula>
    </cfRule>
  </conditionalFormatting>
  <conditionalFormatting sqref="AF32">
    <cfRule type="expression" dxfId="50" priority="49" stopIfTrue="1">
      <formula>AE31&gt;O43</formula>
    </cfRule>
    <cfRule type="expression" dxfId="49" priority="50" stopIfTrue="1">
      <formula>IF(AE31="","",AE31=O43)</formula>
    </cfRule>
    <cfRule type="expression" dxfId="48" priority="51" stopIfTrue="1">
      <formula>AE31&lt;O43</formula>
    </cfRule>
  </conditionalFormatting>
  <conditionalFormatting sqref="P35">
    <cfRule type="expression" dxfId="47" priority="46" stopIfTrue="1">
      <formula>S31&gt;O34</formula>
    </cfRule>
    <cfRule type="expression" dxfId="46" priority="47" stopIfTrue="1">
      <formula>IF(O34="","",S31=O34)</formula>
    </cfRule>
    <cfRule type="expression" dxfId="45" priority="48" stopIfTrue="1">
      <formula>S31&lt;O34</formula>
    </cfRule>
  </conditionalFormatting>
  <conditionalFormatting sqref="P38">
    <cfRule type="expression" dxfId="44" priority="43" stopIfTrue="1">
      <formula>W31&gt;O37</formula>
    </cfRule>
    <cfRule type="expression" dxfId="43" priority="44" stopIfTrue="1">
      <formula>IF(O37="","",W31=O37)</formula>
    </cfRule>
    <cfRule type="expression" dxfId="42" priority="45" stopIfTrue="1">
      <formula>W31&lt;O37</formula>
    </cfRule>
  </conditionalFormatting>
  <conditionalFormatting sqref="P41">
    <cfRule type="expression" dxfId="41" priority="40" stopIfTrue="1">
      <formula>AA31&gt;O40</formula>
    </cfRule>
    <cfRule type="expression" dxfId="40" priority="41" stopIfTrue="1">
      <formula>IF(O40="","",AA31=O40)</formula>
    </cfRule>
    <cfRule type="expression" dxfId="39" priority="42" stopIfTrue="1">
      <formula>AA31&lt;O40</formula>
    </cfRule>
  </conditionalFormatting>
  <conditionalFormatting sqref="P44">
    <cfRule type="expression" dxfId="38" priority="37" stopIfTrue="1">
      <formula>AE31&gt;O43</formula>
    </cfRule>
    <cfRule type="expression" dxfId="37" priority="38" stopIfTrue="1">
      <formula>IF(O43="","",AE31=O43)</formula>
    </cfRule>
    <cfRule type="expression" dxfId="36" priority="39" stopIfTrue="1">
      <formula>AE31&lt;O43</formula>
    </cfRule>
  </conditionalFormatting>
  <conditionalFormatting sqref="X35">
    <cfRule type="expression" dxfId="35" priority="34" stopIfTrue="1">
      <formula>W34&gt;S37</formula>
    </cfRule>
    <cfRule type="expression" dxfId="34" priority="35" stopIfTrue="1">
      <formula>IF(W34="","",W34=S37)</formula>
    </cfRule>
    <cfRule type="expression" dxfId="33" priority="36" stopIfTrue="1">
      <formula>W34&lt;S37</formula>
    </cfRule>
  </conditionalFormatting>
  <conditionalFormatting sqref="AB35">
    <cfRule type="expression" dxfId="32" priority="31" stopIfTrue="1">
      <formula>AA34&gt;S40</formula>
    </cfRule>
    <cfRule type="expression" dxfId="31" priority="32" stopIfTrue="1">
      <formula>IF(AA34="","",AA34=S40)</formula>
    </cfRule>
    <cfRule type="expression" dxfId="30" priority="33" stopIfTrue="1">
      <formula>AA34&lt;S40</formula>
    </cfRule>
  </conditionalFormatting>
  <conditionalFormatting sqref="AF35">
    <cfRule type="expression" dxfId="29" priority="28" stopIfTrue="1">
      <formula>AE34&gt;S43</formula>
    </cfRule>
    <cfRule type="expression" dxfId="28" priority="29" stopIfTrue="1">
      <formula>IF(AE34="","",AE34=S43)</formula>
    </cfRule>
    <cfRule type="expression" dxfId="27" priority="30" stopIfTrue="1">
      <formula>AE34&lt;S43</formula>
    </cfRule>
  </conditionalFormatting>
  <conditionalFormatting sqref="T38">
    <cfRule type="expression" dxfId="26" priority="25" stopIfTrue="1">
      <formula>W34&gt;S37</formula>
    </cfRule>
    <cfRule type="expression" dxfId="25" priority="26" stopIfTrue="1">
      <formula>IF(S37="","",W34=S37)</formula>
    </cfRule>
    <cfRule type="expression" dxfId="24" priority="27" stopIfTrue="1">
      <formula>W34&lt;S37</formula>
    </cfRule>
  </conditionalFormatting>
  <conditionalFormatting sqref="T41">
    <cfRule type="expression" dxfId="23" priority="22" stopIfTrue="1">
      <formula>AA34&gt;S40</formula>
    </cfRule>
    <cfRule type="expression" dxfId="22" priority="23" stopIfTrue="1">
      <formula>IF(S40="","",AA34=S40)</formula>
    </cfRule>
    <cfRule type="expression" dxfId="21" priority="24" stopIfTrue="1">
      <formula>AA34&lt;S40</formula>
    </cfRule>
  </conditionalFormatting>
  <conditionalFormatting sqref="T44">
    <cfRule type="expression" dxfId="20" priority="19" stopIfTrue="1">
      <formula>AE34&gt;S43</formula>
    </cfRule>
    <cfRule type="expression" dxfId="19" priority="20" stopIfTrue="1">
      <formula>IF(S43="","",AE34=S43)</formula>
    </cfRule>
    <cfRule type="expression" dxfId="18" priority="21" stopIfTrue="1">
      <formula>AE34&lt;S43</formula>
    </cfRule>
  </conditionalFormatting>
  <conditionalFormatting sqref="AB38">
    <cfRule type="expression" dxfId="17" priority="16" stopIfTrue="1">
      <formula>AA37&gt;W40</formula>
    </cfRule>
    <cfRule type="expression" dxfId="16" priority="17" stopIfTrue="1">
      <formula>IF(AA37="","",AA37=W40)</formula>
    </cfRule>
    <cfRule type="expression" dxfId="15" priority="18" stopIfTrue="1">
      <formula>AA37&lt;W40</formula>
    </cfRule>
  </conditionalFormatting>
  <conditionalFormatting sqref="AF38">
    <cfRule type="expression" dxfId="14" priority="13" stopIfTrue="1">
      <formula>AE37&gt;W43</formula>
    </cfRule>
    <cfRule type="expression" dxfId="13" priority="14" stopIfTrue="1">
      <formula>IF(AE37="","",AE37=W43)</formula>
    </cfRule>
    <cfRule type="expression" dxfId="12" priority="15" stopIfTrue="1">
      <formula>AE37&lt;W43</formula>
    </cfRule>
  </conditionalFormatting>
  <conditionalFormatting sqref="X41">
    <cfRule type="expression" dxfId="11" priority="10" stopIfTrue="1">
      <formula>AA37&gt;W40</formula>
    </cfRule>
    <cfRule type="expression" dxfId="10" priority="11" stopIfTrue="1">
      <formula>IF(W40="","",AA37=W40)</formula>
    </cfRule>
    <cfRule type="expression" dxfId="9" priority="12" stopIfTrue="1">
      <formula>AA37&lt;W40</formula>
    </cfRule>
  </conditionalFormatting>
  <conditionalFormatting sqref="X44">
    <cfRule type="expression" dxfId="8" priority="7" stopIfTrue="1">
      <formula>AE37&gt;W43</formula>
    </cfRule>
    <cfRule type="expression" dxfId="7" priority="8" stopIfTrue="1">
      <formula>IF(W43="","",AE37=W43)</formula>
    </cfRule>
    <cfRule type="expression" dxfId="6" priority="9" stopIfTrue="1">
      <formula>AE37&lt;W43</formula>
    </cfRule>
  </conditionalFormatting>
  <conditionalFormatting sqref="AF41">
    <cfRule type="expression" dxfId="5" priority="4" stopIfTrue="1">
      <formula>AE40&gt;AA43</formula>
    </cfRule>
    <cfRule type="expression" dxfId="4" priority="5" stopIfTrue="1">
      <formula>IF(AE40="","",AE40=AA43)</formula>
    </cfRule>
    <cfRule type="expression" dxfId="3" priority="6" stopIfTrue="1">
      <formula>AE40&lt;AA43</formula>
    </cfRule>
  </conditionalFormatting>
  <conditionalFormatting sqref="AB44">
    <cfRule type="expression" dxfId="2" priority="1" stopIfTrue="1">
      <formula>AE40&gt;AA43</formula>
    </cfRule>
    <cfRule type="expression" dxfId="1" priority="2" stopIfTrue="1">
      <formula>IF(AA43="","",AE40=AA43)</formula>
    </cfRule>
    <cfRule type="expression" dxfId="0" priority="3" stopIfTrue="1">
      <formula>AE40&lt;AA43</formula>
    </cfRule>
  </conditionalFormatting>
  <printOptions horizontalCentered="1"/>
  <pageMargins left="0.25" right="0.25" top="0.75" bottom="0.75" header="0.3" footer="0.3"/>
  <pageSetup paperSize="9" scale="80" orientation="landscape" horizontalDpi="4294967292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Einzel_Klassik</vt:lpstr>
      <vt:lpstr>Einzel_Klassik!Druckbereich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Marcel</cp:lastModifiedBy>
  <cp:lastPrinted>2023-04-08T11:22:26Z</cp:lastPrinted>
  <dcterms:created xsi:type="dcterms:W3CDTF">2023-04-08T07:42:53Z</dcterms:created>
  <dcterms:modified xsi:type="dcterms:W3CDTF">2025-06-08T20:54:42Z</dcterms:modified>
</cp:coreProperties>
</file>